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2" windowWidth="16488" windowHeight="8448" tabRatio="160" activeTab="1"/>
  </bookViews>
  <sheets>
    <sheet name="PL so 3" sheetId="1" r:id="rId1"/>
    <sheet name="PL so 2" sheetId="2" r:id="rId2"/>
  </sheets>
  <externalReferences>
    <externalReference r:id="rId5"/>
  </externalReferences>
  <definedNames/>
  <calcPr fullCalcOnLoad="1"/>
</workbook>
</file>

<file path=xl/comments1.xml><?xml version="1.0" encoding="utf-8"?>
<comments xmlns="http://schemas.openxmlformats.org/spreadsheetml/2006/main">
  <authors>
    <author>buianhvan</author>
  </authors>
  <commentList>
    <comment ref="R60" authorId="0">
      <text>
        <r>
          <rPr>
            <b/>
            <sz val="8"/>
            <rFont val="Tahoma"/>
            <family val="0"/>
          </rPr>
          <t>buianhvan:</t>
        </r>
        <r>
          <rPr>
            <sz val="8"/>
            <rFont val="Tahoma"/>
            <family val="0"/>
          </rPr>
          <t xml:space="preserve">
Cải tạo và xử lý vệ sinh môi trường chợ Sông Vàng</t>
        </r>
      </text>
    </comment>
    <comment ref="S60" authorId="0">
      <text>
        <r>
          <rPr>
            <b/>
            <sz val="8"/>
            <rFont val="Tahoma"/>
            <family val="0"/>
          </rPr>
          <t>buianhvan:</t>
        </r>
        <r>
          <rPr>
            <sz val="8"/>
            <rFont val="Tahoma"/>
            <family val="0"/>
          </rPr>
          <t xml:space="preserve">
Kè chống sạt lở, xử lý nước thải chợ Trung tâm và khu dân cư trước Trung tâm Y tế</t>
        </r>
      </text>
    </comment>
  </commentList>
</comments>
</file>

<file path=xl/sharedStrings.xml><?xml version="1.0" encoding="utf-8"?>
<sst xmlns="http://schemas.openxmlformats.org/spreadsheetml/2006/main" count="198" uniqueCount="175">
  <si>
    <t>(Kèm theo Báo cáo số       /BC-UBND ngày      tháng 12 năm 2013 của UBND tỉnh Quảng Nam)</t>
  </si>
  <si>
    <t>TT</t>
  </si>
  <si>
    <t>NỘI DUNG CÁC KHOẢN CHI</t>
  </si>
  <si>
    <t>TỔNG CỘNG</t>
  </si>
  <si>
    <t>TAM KỲ</t>
  </si>
  <si>
    <t>HỘI AN</t>
  </si>
  <si>
    <t>ĐIỆN BÀN</t>
  </si>
  <si>
    <t>DUY XUYÊN</t>
  </si>
  <si>
    <t>ĐẠI LỘC</t>
  </si>
  <si>
    <t>NÚI THÀNH</t>
  </si>
  <si>
    <t>THĂNG BÌNH</t>
  </si>
  <si>
    <t>PHÚ NINH</t>
  </si>
  <si>
    <t>QUẾ SƠN</t>
  </si>
  <si>
    <t>NÔNG SƠN</t>
  </si>
  <si>
    <t>TIÊN PHƯỚC</t>
  </si>
  <si>
    <t>HIỆP ĐỨC</t>
  </si>
  <si>
    <t>NAM GIANG</t>
  </si>
  <si>
    <t>PHƯỚC SƠN</t>
  </si>
  <si>
    <t>ĐÔNG GIANG</t>
  </si>
  <si>
    <t>TÂY GIANG</t>
  </si>
  <si>
    <t>BẮC TRÀ MY</t>
  </si>
  <si>
    <t>NAM TRÀ MY</t>
  </si>
  <si>
    <t>TỔNG CỘNG NGUỒN BỔ SUNG CÓ MỤC TIÊU NĂM 2014</t>
  </si>
  <si>
    <t>I</t>
  </si>
  <si>
    <t>NGUỒN VỐN SỰ NGHIỆP</t>
  </si>
  <si>
    <t>Nguồn vốn sự nghiệp</t>
  </si>
  <si>
    <t>Sự nghiệp giáo dục</t>
  </si>
  <si>
    <t>1.1</t>
  </si>
  <si>
    <t>Chi trợ cấp xã hội theo QĐ 15/2010/QĐ-UBND cho học sinh THCS là người DTTS.</t>
  </si>
  <si>
    <t>1.2</t>
  </si>
  <si>
    <t>Chi hỗ trợ học phẩm cho học sinh Tiểu học xã ĐBKK.</t>
  </si>
  <si>
    <t>1.3</t>
  </si>
  <si>
    <t>Kinh phí thực hiện Nghị định 49/2010/NĐ-CP; Nghị định 74/2013/NĐ-CP.</t>
  </si>
  <si>
    <t>1.4</t>
  </si>
  <si>
    <t>Kinh phí chuyển đổi mầm non bán công sang công lập.</t>
  </si>
  <si>
    <t>1.5</t>
  </si>
  <si>
    <t xml:space="preserve">Kinh phí hỗ trợ tiền ăn trưa cho trẻ mầm non 5 tuổi theo quyết định 239/QĐ-TTg; trẻ mầm non 3, 4 tuổi theo Quyết định 60/2011/QĐ-TTg </t>
  </si>
  <si>
    <t>1.6</t>
  </si>
  <si>
    <t>Kinh phí mua sắm, sửa chữa các công trình trường học.</t>
  </si>
  <si>
    <t>1.7</t>
  </si>
  <si>
    <t>Bổ sung kinh phí do tăng biên chế</t>
  </si>
  <si>
    <t>1.8</t>
  </si>
  <si>
    <t>Kinh phí hỗ trợ cho các Trung tâm học tập cộng đồng</t>
  </si>
  <si>
    <t>1.9</t>
  </si>
  <si>
    <t>Kinh phí cho học sinh bán trú theo Quyết định 85/2010/QĐ-TTg</t>
  </si>
  <si>
    <t>1.10</t>
  </si>
  <si>
    <t>Hỗ trợ kinh phí sự nghiệp giáo dục để đảm bảo quỹ tiền lương và hoạt động theo tỷ lệ 80/20 theo mức lương tối thiểu 830.000đ</t>
  </si>
  <si>
    <t>1.11</t>
  </si>
  <si>
    <t>Hỗ trợ kinh phí xây dựng các công trình vệ sinh trường học.</t>
  </si>
  <si>
    <t>Kinh phí quản lý hành chính</t>
  </si>
  <si>
    <t>2.1</t>
  </si>
  <si>
    <t>Kinh phí quản lý hiện trạng.</t>
  </si>
  <si>
    <t>2.2</t>
  </si>
  <si>
    <t>Kinh phí tăng thêm các chế độ của ĐB HĐND theo QĐ 3334/QĐ-UBND với QĐ 22/2008/QĐ-UBND.</t>
  </si>
  <si>
    <t>2.3</t>
  </si>
  <si>
    <t>Kinh phí do tăng biên chế quản lý nhà nước, tăng thôn.</t>
  </si>
  <si>
    <t>2.4</t>
  </si>
  <si>
    <t>2.5</t>
  </si>
  <si>
    <t>Kinh phí đại hội Mặt trận TQVN huyện, xã năm 2014</t>
  </si>
  <si>
    <t>Kinh phí hoạt động tổ chức cơ sở đảng cấp huyện, xã theo Quyết định 99-QĐ/TW.</t>
  </si>
  <si>
    <t>2.6</t>
  </si>
  <si>
    <t>Kinh phí hỗ trợ hoạt động cho các đoàn thể cấp xã năm 2014.</t>
  </si>
  <si>
    <t>2.7</t>
  </si>
  <si>
    <t>Kinh phí hỗ trợ hoạt động cho UBND cấp xã.</t>
  </si>
  <si>
    <t>2.8</t>
  </si>
  <si>
    <t>Kinh phí hỗ trợ hoạt động cho các Hội, đoàn thể cấp huyện năm 2014.</t>
  </si>
  <si>
    <t>Sự nghiệp đảm bảo xã hội</t>
  </si>
  <si>
    <t>3.1</t>
  </si>
  <si>
    <t>Trợ cấp hằng tháng cho TNXP</t>
  </si>
  <si>
    <t>3.2</t>
  </si>
  <si>
    <t>Kinh phí BTXH tăng thêm Nghị định 67/2007/NĐ-CP; 13/2010/NĐ-CP.</t>
  </si>
  <si>
    <t>3.3</t>
  </si>
  <si>
    <t>Kinh phí chi trả phụ cấp cho cán bộ thực hiện chi trả chế độ BTXH theo NĐ 67, 13; cán bộ kiêm nhiệm công tác xóa đói giảm nghèo.</t>
  </si>
  <si>
    <t>3.4</t>
  </si>
  <si>
    <t>Bổ sung nguồn đảm bảo xã hội thường xuyên (bao gồm công tác điều tra hộ nghèo hằng năm).</t>
  </si>
  <si>
    <t>3.5</t>
  </si>
  <si>
    <t>Hỗ trợ chi phí quản lý thực hiện Nghị định 49/2010/NĐ-CP; Nghị định 74/2013/NĐ-CP.</t>
  </si>
  <si>
    <t>Sự nghiệp phát thanh truyền hình</t>
  </si>
  <si>
    <t>Kiến thiết thị chính</t>
  </si>
  <si>
    <t>5.1</t>
  </si>
  <si>
    <t>Chi KTTC cho Tam Kỳ, Hội An, Điện Bàn theo NQ của HĐND tỉnh.</t>
  </si>
  <si>
    <t>5.2</t>
  </si>
  <si>
    <t>Bổ sung kinh phí KTTC, điện chiếu sáng các thị trấn, thị tứ và những điểm quan trọng.</t>
  </si>
  <si>
    <t>Trợ giá trợ cước</t>
  </si>
  <si>
    <t>6.1</t>
  </si>
  <si>
    <t>Bù giá điện cho xã đảo Tân Hiệp; thủy điện Gary, Axan</t>
  </si>
  <si>
    <t>6.2</t>
  </si>
  <si>
    <t>Kinh phí cấp bằng tiền cho dân các xã KV II, KV III.</t>
  </si>
  <si>
    <t>Sự nghiệp văn hóa thông tin</t>
  </si>
  <si>
    <t>7.1</t>
  </si>
  <si>
    <t>Kinh phí toàn dân đoàn kết xây dựng đời sống văn hóa khu dân cư.</t>
  </si>
  <si>
    <t>7.2</t>
  </si>
  <si>
    <t>Hỗ trợ kinh phí xây dựng, sửa chữa Nhà làng truyền thống</t>
  </si>
  <si>
    <t>7.3</t>
  </si>
  <si>
    <t>Kinh phí quản lý và khai thác bãi tắm</t>
  </si>
  <si>
    <t>7.4</t>
  </si>
  <si>
    <t>Kinh phí hoạt động của BQL Khu ủy khu V, Khu di tích Trung Trung bộ-Nước Oa</t>
  </si>
  <si>
    <t>Kinh phí tổ chức, tham gia Đại hội thể dục thể thao các huyện miền núi.</t>
  </si>
  <si>
    <t xml:space="preserve">Bố trí 2,5% số bổ sung cân đối và bổ sung thêm cho các địa phương </t>
  </si>
  <si>
    <t>9.1</t>
  </si>
  <si>
    <t>Bổ sung theo quy định</t>
  </si>
  <si>
    <t>9.2</t>
  </si>
  <si>
    <t>Bổ sung do hụt thu ngân sách DT 2014/DT2011</t>
  </si>
  <si>
    <t>Chi sự nghiệp khoa học công nghệ</t>
  </si>
  <si>
    <t>Chi quốc phòng.</t>
  </si>
  <si>
    <t>Chi an ninh địa phương</t>
  </si>
  <si>
    <t xml:space="preserve"> - Kinh phí truy quét lâm, khoáng sản trái phép</t>
  </si>
  <si>
    <t xml:space="preserve"> - Ban bảo vệ tổ dân phố</t>
  </si>
  <si>
    <t xml:space="preserve"> - Công an viên thường trực</t>
  </si>
  <si>
    <t>Sự nghiệp khuyến công</t>
  </si>
  <si>
    <t>Phát triển cây trồng gắn với KTV, KTTT</t>
  </si>
  <si>
    <t>Kinh phí sự nghiệp môi trường</t>
  </si>
  <si>
    <t xml:space="preserve">   - Kinh phí xử lý rác thải rắn</t>
  </si>
  <si>
    <t xml:space="preserve">  - Hỗ trợ kinh phí sự nghiệp môi trường </t>
  </si>
  <si>
    <t xml:space="preserve">  - Phụ cấp kiêm nhiệm BCC</t>
  </si>
  <si>
    <t>Sự nghiệp địa chính</t>
  </si>
  <si>
    <t xml:space="preserve">  - Cấp giấy chứng nhận QSD đất lần đầu</t>
  </si>
  <si>
    <t xml:space="preserve"> - Quy hoạch SDĐ xã</t>
  </si>
  <si>
    <t xml:space="preserve"> - Điều chỉnh quy hoạch SDĐ huyện, xã.</t>
  </si>
  <si>
    <t>Cơ giới hóa trong sản xuất nông nghiệp</t>
  </si>
  <si>
    <t>KCHKM, thủy lợi nhỏ, thủy lợi đất màu.</t>
  </si>
  <si>
    <t>Dồn điền đổi thửa.</t>
  </si>
  <si>
    <t>Phát triển chăn nuôi hàng hóa, an toàn dịch bệnh</t>
  </si>
  <si>
    <t>Kinh phí miễn thủy lợi phí 2014</t>
  </si>
  <si>
    <t>Kinh phí cải cách tiền lương năm 2014.</t>
  </si>
  <si>
    <t>Nguồn tăng thu thuế tài nguyên nước thủy điện.</t>
  </si>
  <si>
    <t>Bổ sung kinh phí chia tách xã</t>
  </si>
  <si>
    <t>Kinh phí sắp xếp dân cư.</t>
  </si>
  <si>
    <t>Nguồn vốn sự nghiệp Chương trình MTQG</t>
  </si>
  <si>
    <t>Kinh phí cho người kiêm nhiệm làm công tác lâm nghiệp</t>
  </si>
  <si>
    <t>II</t>
  </si>
  <si>
    <t>NGUỒN VỐN ĐẦU TƯ</t>
  </si>
  <si>
    <t>Nguồn XDCB tập trung ngân sách tỉnh</t>
  </si>
  <si>
    <t>Nguồn vốn SXKT</t>
  </si>
  <si>
    <t>Nguồn tăng thu ngân sách tỉnh</t>
  </si>
  <si>
    <t>Nguồn Chương trình MTQG</t>
  </si>
  <si>
    <t>Chi thường xuyên</t>
  </si>
  <si>
    <t>III</t>
  </si>
  <si>
    <t>A</t>
  </si>
  <si>
    <t>IV</t>
  </si>
  <si>
    <t>DỰ TOÁN CHI NGÂN SÁCH ĐỊA PHƯƠNG NĂM 2014</t>
  </si>
  <si>
    <t>KHỐI HUYỆN, THÀNH PHỐ</t>
  </si>
  <si>
    <t>Đơn vị tính: Triệu đồng</t>
  </si>
  <si>
    <t>STT</t>
  </si>
  <si>
    <t>CHỈ TIÊU</t>
  </si>
  <si>
    <t>A+B</t>
  </si>
  <si>
    <t>Tổng chi ngân sách huyện, thành phố (Bao gồm NS xã, phường, thị trấn):</t>
  </si>
  <si>
    <t xml:space="preserve">Chi cân đối ngân sách: </t>
  </si>
  <si>
    <t>Chi theo định mức:</t>
  </si>
  <si>
    <t>Chi đầu tư xây dựng cơ bản :</t>
  </si>
  <si>
    <t>Trong đó: từ nguồn tăng thu NS huyện, TP</t>
  </si>
  <si>
    <t>Chi thường xuyên (1):</t>
  </si>
  <si>
    <t>Trong đó:</t>
  </si>
  <si>
    <t xml:space="preserve">  - Chi sự nghiệp giáo dục-đào tạo</t>
  </si>
  <si>
    <t xml:space="preserve">       + Chi sự nghiệp giáo dục</t>
  </si>
  <si>
    <t xml:space="preserve">  - Chi sự nghiệp môi trường</t>
  </si>
  <si>
    <t>Dự phòng ngân sách</t>
  </si>
  <si>
    <t>Chi đầu từ nguồn thu tiền sử dụng đất.</t>
  </si>
  <si>
    <t>Chi đầu tư từ nguồn cho thuê, bán nhà SHNN</t>
  </si>
  <si>
    <t>Chi từ nguồn bổ sung theo mục tiêu</t>
  </si>
  <si>
    <t>Chi đầu tư (phụ lục số 3)</t>
  </si>
  <si>
    <t>Chi thường xuyên (phụ lục số 3)</t>
  </si>
  <si>
    <t>B</t>
  </si>
  <si>
    <t>Chi từ nguồn thu để lại quản lý qua NSNN</t>
  </si>
  <si>
    <t xml:space="preserve">Chi đầu tư XDCB </t>
  </si>
  <si>
    <t xml:space="preserve"> - Chi từ nguồn thu phí tham quan</t>
  </si>
  <si>
    <t xml:space="preserve"> - Chi từ nguồn thu khác Yến sào và đóng góp xây dựng CSHT</t>
  </si>
  <si>
    <t>Trong đó: chi KTTC và sự nghiệp môi trường.</t>
  </si>
  <si>
    <t xml:space="preserve"> - Chi từ nguồn xổ số kiến thiết (bổ sung mục tiêu)</t>
  </si>
  <si>
    <t xml:space="preserve"> - Chi từ nguồn thu học phí</t>
  </si>
  <si>
    <t>Trong đó: 40% thực hiện CCTL theo quy định.</t>
  </si>
  <si>
    <t xml:space="preserve"> - Chi từ nguồn thu phạt ATGT</t>
  </si>
  <si>
    <t>Ghi chú: (1) Bao gồm 10% tiết kiệm chi thường xuyên (không kể lương và các khoản có tính chất lương) để thực hiện CCTL theo quy định của Chính phủ trong năm 2014 là 46.513 triệu đồng.</t>
  </si>
  <si>
    <t xml:space="preserve"> - Tạm tính 50% nguồn vượt thu năm 2013 so với dự toán 2013 tỉnh giao thực hiện CCTL số tiền 119.454 triệu đồng.  </t>
  </si>
  <si>
    <t>(Kèm theo Báo cáo số 256   /BC-UBND  ngày   06 tháng 12 năm 2013 của UBND tỉnh Quảng Nam)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</si>
</sst>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 _€_-;\-* #,##0\ _€_-;_-* &quot;-&quot;??\ _€_-;_-@_-"/>
  </numFmts>
  <fonts count="37">
    <font>
      <sz val="10"/>
      <name val="Arial"/>
      <family val="0"/>
    </font>
    <font>
      <i/>
      <sz val="11"/>
      <name val="Times New Roman"/>
      <family val="1"/>
    </font>
    <font>
      <sz val="10"/>
      <name val="Times New Roman"/>
      <family val="1"/>
    </font>
    <font>
      <i/>
      <sz val="13"/>
      <name val="Times New Roman"/>
      <family val="1"/>
    </font>
    <font>
      <b/>
      <sz val="9"/>
      <name val="Times New Roman"/>
      <family val="1"/>
    </font>
    <font>
      <b/>
      <sz val="11"/>
      <name val="Times New Roman"/>
      <family val="1"/>
    </font>
    <font>
      <b/>
      <sz val="12"/>
      <name val="Times New Roman"/>
      <family val="1"/>
    </font>
    <font>
      <b/>
      <sz val="10"/>
      <name val=".VnArial Narrow"/>
      <family val="2"/>
    </font>
    <font>
      <b/>
      <sz val="11"/>
      <name val=".VnArial Narrow"/>
      <family val="2"/>
    </font>
    <font>
      <sz val="12"/>
      <name val="Times New Roman"/>
      <family val="1"/>
    </font>
    <font>
      <b/>
      <sz val="12"/>
      <name val=".VnArial Narrow"/>
      <family val="2"/>
    </font>
    <font>
      <b/>
      <sz val="13"/>
      <name val="Times New Roman"/>
      <family val="1"/>
    </font>
    <font>
      <sz val="11"/>
      <name val=".VnArial Narrow"/>
      <family val="2"/>
    </font>
    <font>
      <sz val="12"/>
      <name val=".VnArial Narrow"/>
      <family val="2"/>
    </font>
    <font>
      <sz val="13"/>
      <name val="Times New Roman"/>
      <family val="1"/>
    </font>
    <font>
      <i/>
      <sz val="12"/>
      <name val="Times New Roman"/>
      <family val="1"/>
    </font>
    <font>
      <i/>
      <sz val="11"/>
      <name val=".VnArial Narrow"/>
      <family val="2"/>
    </font>
    <font>
      <i/>
      <sz val="12"/>
      <name val=".VnArial Narrow"/>
      <family val="2"/>
    </font>
    <font>
      <b/>
      <i/>
      <sz val="11"/>
      <name val=".VnArial Narrow"/>
      <family val="2"/>
    </font>
    <font>
      <b/>
      <sz val="10"/>
      <name val="Arial"/>
      <family val="0"/>
    </font>
    <font>
      <i/>
      <sz val="10"/>
      <name val=".VnArial Narrow"/>
      <family val="2"/>
    </font>
    <font>
      <sz val="10"/>
      <name val=".VnArial Narrow"/>
      <family val="2"/>
    </font>
    <font>
      <i/>
      <sz val="10"/>
      <name val="Arial"/>
      <family val="0"/>
    </font>
    <font>
      <sz val="9"/>
      <name val=".VnArial Narrow"/>
      <family val="2"/>
    </font>
    <font>
      <b/>
      <sz val="8"/>
      <name val="Tahoma"/>
      <family val="0"/>
    </font>
    <font>
      <sz val="8"/>
      <name val="Tahoma"/>
      <family val="0"/>
    </font>
    <font>
      <b/>
      <sz val="14"/>
      <name val="Times New Roman"/>
      <family val="1"/>
    </font>
    <font>
      <sz val="12"/>
      <name val="Arial"/>
      <family val="0"/>
    </font>
    <font>
      <b/>
      <sz val="10"/>
      <name val="Times New Roman"/>
      <family val="1"/>
    </font>
    <font>
      <b/>
      <u val="single"/>
      <sz val="13"/>
      <name val="Times New Roman"/>
      <family val="1"/>
    </font>
    <font>
      <b/>
      <sz val="9"/>
      <name val=".VnArial Narrow"/>
      <family val="2"/>
    </font>
    <font>
      <b/>
      <u val="single"/>
      <sz val="10"/>
      <name val="Arial"/>
      <family val="0"/>
    </font>
    <font>
      <i/>
      <sz val="10"/>
      <name val="Times New Roman"/>
      <family val="1"/>
    </font>
    <font>
      <i/>
      <sz val="9"/>
      <name val=".VnArial Narrow"/>
      <family val="2"/>
    </font>
    <font>
      <b/>
      <i/>
      <sz val="10"/>
      <name val="Arial"/>
      <family val="0"/>
    </font>
    <font>
      <sz val="8"/>
      <name val="Arial"/>
      <family val="0"/>
    </font>
    <font>
      <b/>
      <sz val="8"/>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double"/>
      <right style="double"/>
      <top style="double"/>
      <bottom style="double"/>
    </border>
    <border>
      <left style="double"/>
      <right style="double"/>
      <top style="double"/>
      <bottom style="hair"/>
    </border>
    <border>
      <left style="double"/>
      <right style="double"/>
      <top style="hair"/>
      <bottom style="hair"/>
    </border>
    <border>
      <left style="double"/>
      <right style="double"/>
      <top style="hair"/>
      <bottom style="double"/>
    </border>
    <border>
      <left>
        <color indexed="63"/>
      </left>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vertical="center" wrapText="1"/>
    </xf>
    <xf numFmtId="0" fontId="4"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0" borderId="3" xfId="0" applyFont="1" applyBorder="1" applyAlignment="1">
      <alignment horizontal="justify" vertical="justify" wrapText="1"/>
    </xf>
    <xf numFmtId="164" fontId="7" fillId="0" borderId="3" xfId="15" applyNumberFormat="1" applyFont="1" applyBorder="1" applyAlignment="1">
      <alignment/>
    </xf>
    <xf numFmtId="164" fontId="8" fillId="0" borderId="3" xfId="0" applyNumberFormat="1" applyFont="1" applyBorder="1" applyAlignment="1">
      <alignment horizontal="center" vertical="center" wrapText="1"/>
    </xf>
    <xf numFmtId="0" fontId="9" fillId="0" borderId="3" xfId="0" applyFont="1" applyBorder="1" applyAlignment="1">
      <alignment vertical="center" wrapText="1"/>
    </xf>
    <xf numFmtId="0" fontId="6" fillId="0" borderId="3" xfId="0" applyFont="1" applyBorder="1" applyAlignment="1">
      <alignment/>
    </xf>
    <xf numFmtId="164" fontId="8" fillId="0" borderId="3" xfId="15" applyNumberFormat="1" applyFont="1" applyBorder="1" applyAlignment="1">
      <alignment/>
    </xf>
    <xf numFmtId="164" fontId="10" fillId="0" borderId="0" xfId="15" applyNumberFormat="1" applyFont="1" applyAlignment="1">
      <alignment/>
    </xf>
    <xf numFmtId="0" fontId="11" fillId="0" borderId="0" xfId="0" applyFont="1" applyAlignment="1">
      <alignment/>
    </xf>
    <xf numFmtId="0" fontId="6" fillId="0" borderId="3" xfId="0" applyFont="1" applyBorder="1" applyAlignment="1">
      <alignment vertical="center" wrapText="1"/>
    </xf>
    <xf numFmtId="0" fontId="9" fillId="0" borderId="3" xfId="0" applyFont="1" applyBorder="1" applyAlignment="1">
      <alignment/>
    </xf>
    <xf numFmtId="0" fontId="9" fillId="0" borderId="3" xfId="0" applyFont="1" applyBorder="1" applyAlignment="1">
      <alignment horizontal="justify" vertical="justify" wrapText="1"/>
    </xf>
    <xf numFmtId="164" fontId="12" fillId="0" borderId="3" xfId="15" applyNumberFormat="1" applyFont="1" applyBorder="1" applyAlignment="1">
      <alignment/>
    </xf>
    <xf numFmtId="164" fontId="13" fillId="0" borderId="0" xfId="15" applyNumberFormat="1" applyFont="1" applyAlignment="1">
      <alignment/>
    </xf>
    <xf numFmtId="43" fontId="13" fillId="0" borderId="0" xfId="15" applyFont="1" applyAlignment="1">
      <alignment/>
    </xf>
    <xf numFmtId="0" fontId="14" fillId="0" borderId="0" xfId="0" applyFont="1" applyAlignment="1">
      <alignment/>
    </xf>
    <xf numFmtId="0" fontId="15" fillId="0" borderId="3" xfId="0" applyFont="1" applyBorder="1" applyAlignment="1">
      <alignment/>
    </xf>
    <xf numFmtId="164" fontId="16" fillId="0" borderId="3" xfId="15" applyNumberFormat="1" applyFont="1" applyBorder="1" applyAlignment="1">
      <alignment/>
    </xf>
    <xf numFmtId="164" fontId="17" fillId="0" borderId="0" xfId="15" applyNumberFormat="1" applyFont="1" applyAlignment="1">
      <alignment/>
    </xf>
    <xf numFmtId="0" fontId="3" fillId="0" borderId="0" xfId="0" applyFont="1" applyAlignment="1">
      <alignment/>
    </xf>
    <xf numFmtId="0" fontId="15" fillId="0" borderId="3" xfId="0" applyFont="1" applyBorder="1" applyAlignment="1">
      <alignment vertical="center" wrapText="1"/>
    </xf>
    <xf numFmtId="164" fontId="9" fillId="0" borderId="3" xfId="0" applyNumberFormat="1" applyFont="1" applyBorder="1" applyAlignment="1">
      <alignment/>
    </xf>
    <xf numFmtId="0" fontId="9" fillId="0" borderId="3" xfId="0" applyFont="1" applyBorder="1" applyAlignment="1">
      <alignment horizontal="justify" vertical="justify"/>
    </xf>
    <xf numFmtId="0" fontId="6" fillId="0" borderId="3" xfId="0" applyFont="1" applyFill="1" applyBorder="1" applyAlignment="1">
      <alignment vertical="center" wrapText="1"/>
    </xf>
    <xf numFmtId="164" fontId="18" fillId="0" borderId="3" xfId="15" applyNumberFormat="1" applyFont="1" applyBorder="1" applyAlignment="1">
      <alignment/>
    </xf>
    <xf numFmtId="0" fontId="19" fillId="0" borderId="0" xfId="0" applyFont="1" applyAlignment="1">
      <alignment/>
    </xf>
    <xf numFmtId="0" fontId="15" fillId="0" borderId="3" xfId="0" applyFont="1" applyBorder="1" applyAlignment="1">
      <alignment horizontal="justify" vertical="justify" wrapText="1"/>
    </xf>
    <xf numFmtId="164" fontId="21" fillId="0" borderId="3" xfId="15" applyNumberFormat="1" applyFont="1" applyBorder="1" applyAlignment="1">
      <alignment/>
    </xf>
    <xf numFmtId="164" fontId="8" fillId="0" borderId="3" xfId="0" applyNumberFormat="1" applyFont="1" applyBorder="1" applyAlignment="1">
      <alignment/>
    </xf>
    <xf numFmtId="164" fontId="8" fillId="0" borderId="0" xfId="15" applyNumberFormat="1" applyFont="1" applyAlignment="1">
      <alignment/>
    </xf>
    <xf numFmtId="0" fontId="19" fillId="0" borderId="3" xfId="0" applyFont="1" applyBorder="1" applyAlignment="1">
      <alignment/>
    </xf>
    <xf numFmtId="0" fontId="7" fillId="0" borderId="0" xfId="0" applyFont="1" applyAlignment="1">
      <alignment/>
    </xf>
    <xf numFmtId="164" fontId="12" fillId="0" borderId="3" xfId="0" applyNumberFormat="1" applyFont="1" applyBorder="1" applyAlignment="1">
      <alignment/>
    </xf>
    <xf numFmtId="0" fontId="21" fillId="0" borderId="0" xfId="0" applyFont="1" applyAlignment="1">
      <alignment/>
    </xf>
    <xf numFmtId="164" fontId="12" fillId="0" borderId="0" xfId="15" applyNumberFormat="1" applyFont="1" applyAlignment="1">
      <alignment/>
    </xf>
    <xf numFmtId="0" fontId="20" fillId="0" borderId="0" xfId="0" applyFont="1" applyAlignment="1">
      <alignment/>
    </xf>
    <xf numFmtId="0" fontId="22" fillId="0" borderId="0" xfId="0" applyFont="1" applyAlignment="1">
      <alignment/>
    </xf>
    <xf numFmtId="0" fontId="17" fillId="0" borderId="3" xfId="0" applyFont="1" applyBorder="1" applyAlignment="1">
      <alignment/>
    </xf>
    <xf numFmtId="0" fontId="6" fillId="0" borderId="4" xfId="0" applyFont="1" applyBorder="1" applyAlignment="1">
      <alignment horizontal="center" vertical="center"/>
    </xf>
    <xf numFmtId="0" fontId="4" fillId="0" borderId="4" xfId="0" applyFont="1" applyBorder="1" applyAlignment="1">
      <alignment horizontal="center" vertical="center" wrapText="1"/>
    </xf>
    <xf numFmtId="0" fontId="27" fillId="0" borderId="0" xfId="0" applyFont="1" applyAlignment="1">
      <alignment/>
    </xf>
    <xf numFmtId="0" fontId="28" fillId="0" borderId="5" xfId="0" applyFont="1" applyBorder="1" applyAlignment="1">
      <alignment horizontal="center" vertical="center"/>
    </xf>
    <xf numFmtId="0" fontId="29" fillId="0" borderId="5" xfId="0" applyFont="1" applyBorder="1" applyAlignment="1">
      <alignment vertical="justify" wrapText="1"/>
    </xf>
    <xf numFmtId="165" fontId="30" fillId="0" borderId="5" xfId="15" applyNumberFormat="1" applyFont="1" applyBorder="1" applyAlignment="1">
      <alignment horizontal="center" vertical="center"/>
    </xf>
    <xf numFmtId="0" fontId="31" fillId="0" borderId="0" xfId="0" applyFont="1" applyAlignment="1">
      <alignment/>
    </xf>
    <xf numFmtId="0" fontId="28" fillId="0" borderId="6" xfId="0" applyFont="1" applyBorder="1" applyAlignment="1">
      <alignment horizontal="center"/>
    </xf>
    <xf numFmtId="0" fontId="11" fillId="0" borderId="6" xfId="0" applyFont="1" applyBorder="1" applyAlignment="1">
      <alignment/>
    </xf>
    <xf numFmtId="165" fontId="30" fillId="0" borderId="6" xfId="15" applyNumberFormat="1" applyFont="1" applyBorder="1" applyAlignment="1">
      <alignment/>
    </xf>
    <xf numFmtId="0" fontId="32" fillId="0" borderId="6" xfId="0" applyFont="1" applyBorder="1" applyAlignment="1">
      <alignment horizontal="center"/>
    </xf>
    <xf numFmtId="0" fontId="3" fillId="0" borderId="6" xfId="0" applyFont="1" applyBorder="1" applyAlignment="1">
      <alignment/>
    </xf>
    <xf numFmtId="165" fontId="33" fillId="0" borderId="6" xfId="15" applyNumberFormat="1" applyFont="1" applyBorder="1" applyAlignment="1">
      <alignment/>
    </xf>
    <xf numFmtId="0" fontId="2" fillId="0" borderId="6" xfId="0" applyFont="1" applyBorder="1" applyAlignment="1">
      <alignment/>
    </xf>
    <xf numFmtId="0" fontId="14" fillId="0" borderId="6" xfId="0" applyFont="1" applyBorder="1" applyAlignment="1">
      <alignment/>
    </xf>
    <xf numFmtId="165" fontId="23" fillId="0" borderId="6" xfId="15" applyNumberFormat="1" applyFont="1" applyBorder="1" applyAlignment="1">
      <alignment/>
    </xf>
    <xf numFmtId="0" fontId="32" fillId="0" borderId="6" xfId="0" applyFont="1" applyBorder="1" applyAlignment="1">
      <alignment/>
    </xf>
    <xf numFmtId="0" fontId="2" fillId="0" borderId="6" xfId="0" applyFont="1" applyBorder="1" applyAlignment="1">
      <alignment horizontal="center"/>
    </xf>
    <xf numFmtId="49" fontId="11" fillId="0" borderId="6" xfId="15" applyNumberFormat="1" applyFont="1" applyBorder="1" applyAlignment="1">
      <alignment horizontal="justify" vertical="justify" wrapText="1"/>
    </xf>
    <xf numFmtId="49" fontId="14" fillId="0" borderId="6" xfId="15" applyNumberFormat="1" applyFont="1" applyBorder="1" applyAlignment="1">
      <alignment horizontal="justify" vertical="justify" wrapText="1"/>
    </xf>
    <xf numFmtId="49" fontId="15" fillId="0" borderId="6" xfId="15" applyNumberFormat="1" applyFont="1" applyBorder="1" applyAlignment="1">
      <alignment horizontal="justify" vertical="justify" wrapText="1"/>
    </xf>
    <xf numFmtId="0" fontId="34" fillId="0" borderId="0" xfId="0" applyFont="1" applyAlignment="1">
      <alignment/>
    </xf>
    <xf numFmtId="0" fontId="0" fillId="0" borderId="6" xfId="0" applyBorder="1" applyAlignment="1">
      <alignment/>
    </xf>
    <xf numFmtId="0" fontId="0" fillId="0" borderId="0" xfId="0" applyBorder="1" applyAlignment="1">
      <alignment/>
    </xf>
    <xf numFmtId="0" fontId="2" fillId="0" borderId="7" xfId="0" applyFont="1" applyBorder="1" applyAlignment="1">
      <alignment/>
    </xf>
    <xf numFmtId="0" fontId="14" fillId="0" borderId="7" xfId="0" applyFont="1" applyBorder="1" applyAlignment="1">
      <alignment/>
    </xf>
    <xf numFmtId="0" fontId="0" fillId="0" borderId="7" xfId="0" applyBorder="1" applyAlignment="1">
      <alignment/>
    </xf>
    <xf numFmtId="165" fontId="23" fillId="0" borderId="0" xfId="0" applyNumberFormat="1" applyFont="1" applyAlignment="1">
      <alignment/>
    </xf>
    <xf numFmtId="165" fontId="21" fillId="0" borderId="0" xfId="0" applyNumberFormat="1" applyFont="1" applyAlignment="1">
      <alignment/>
    </xf>
    <xf numFmtId="165" fontId="23" fillId="0" borderId="0" xfId="15" applyNumberFormat="1" applyFont="1" applyAlignment="1">
      <alignment/>
    </xf>
    <xf numFmtId="0" fontId="1" fillId="0" borderId="0" xfId="0" applyFont="1" applyAlignment="1">
      <alignment horizontal="center"/>
    </xf>
    <xf numFmtId="0" fontId="15" fillId="0" borderId="0" xfId="0" applyFont="1" applyBorder="1" applyAlignment="1">
      <alignment horizontal="right"/>
    </xf>
    <xf numFmtId="0" fontId="14" fillId="0" borderId="8" xfId="0" applyFont="1" applyBorder="1" applyAlignment="1">
      <alignment horizontal="justify" vertical="justify" wrapText="1"/>
    </xf>
    <xf numFmtId="0" fontId="14" fillId="0" borderId="0" xfId="0" applyFont="1" applyBorder="1" applyAlignment="1">
      <alignment horizontal="justify" vertical="justify" wrapText="1"/>
    </xf>
    <xf numFmtId="0" fontId="14" fillId="0" borderId="0" xfId="0" applyFont="1" applyAlignment="1">
      <alignment horizontal="right"/>
    </xf>
    <xf numFmtId="0" fontId="26" fillId="0" borderId="0" xfId="0" applyFont="1" applyAlignment="1">
      <alignment horizontal="center"/>
    </xf>
    <xf numFmtId="0" fontId="1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dmin\LOCALS~1\Temp\Phu%20luc%20so%202%20nam%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n doi"/>
      <sheetName val="BSMT"/>
      <sheetName val="DT chi 2014"/>
      <sheetName val="Tonghop"/>
      <sheetName val="TK"/>
      <sheetName val="HA"/>
      <sheetName val="DB"/>
      <sheetName val="DX"/>
      <sheetName val="DL"/>
      <sheetName val="NT"/>
      <sheetName val="TB"/>
      <sheetName val="PN"/>
      <sheetName val="QS"/>
      <sheetName val="NS"/>
      <sheetName val="TP"/>
      <sheetName val="HD"/>
      <sheetName val="NG"/>
      <sheetName val="PS"/>
      <sheetName val="DG"/>
      <sheetName val="TG"/>
      <sheetName val="BTM"/>
      <sheetName val="NTM"/>
    </sheetNames>
    <sheetDataSet>
      <sheetData sheetId="1">
        <row r="5">
          <cell r="D5">
            <v>102924</v>
          </cell>
          <cell r="E5">
            <v>53256.75</v>
          </cell>
          <cell r="F5">
            <v>61729.25</v>
          </cell>
          <cell r="G5">
            <v>141520.25</v>
          </cell>
          <cell r="H5">
            <v>145554.25</v>
          </cell>
          <cell r="I5">
            <v>38591.5</v>
          </cell>
          <cell r="J5">
            <v>180954.75</v>
          </cell>
          <cell r="K5">
            <v>56228</v>
          </cell>
          <cell r="L5">
            <v>96272.75</v>
          </cell>
          <cell r="M5">
            <v>57299</v>
          </cell>
          <cell r="N5">
            <v>98735</v>
          </cell>
          <cell r="O5">
            <v>69959</v>
          </cell>
          <cell r="P5">
            <v>40318</v>
          </cell>
          <cell r="Q5">
            <v>42648</v>
          </cell>
          <cell r="R5">
            <v>64786</v>
          </cell>
          <cell r="S5">
            <v>100020</v>
          </cell>
          <cell r="T5">
            <v>114994</v>
          </cell>
          <cell r="U5">
            <v>96474</v>
          </cell>
        </row>
        <row r="7">
          <cell r="D7">
            <v>19190</v>
          </cell>
          <cell r="E7">
            <v>9930.75</v>
          </cell>
          <cell r="F7">
            <v>17098.25</v>
          </cell>
          <cell r="G7">
            <v>27408.25</v>
          </cell>
          <cell r="H7">
            <v>23220.25</v>
          </cell>
          <cell r="I7">
            <v>9775.5</v>
          </cell>
          <cell r="J7">
            <v>22203.75</v>
          </cell>
          <cell r="K7">
            <v>7616</v>
          </cell>
          <cell r="L7">
            <v>19463.75</v>
          </cell>
          <cell r="M7">
            <v>9215</v>
          </cell>
          <cell r="N7">
            <v>17822</v>
          </cell>
          <cell r="O7">
            <v>10507</v>
          </cell>
          <cell r="P7">
            <v>15517</v>
          </cell>
          <cell r="Q7">
            <v>14301</v>
          </cell>
          <cell r="R7">
            <v>12156</v>
          </cell>
          <cell r="S7">
            <v>20234</v>
          </cell>
          <cell r="T7">
            <v>33056</v>
          </cell>
          <cell r="U7">
            <v>23831</v>
          </cell>
        </row>
        <row r="145">
          <cell r="D145">
            <v>2147</v>
          </cell>
          <cell r="E145">
            <v>3300</v>
          </cell>
          <cell r="F145">
            <v>800</v>
          </cell>
          <cell r="G145">
            <v>5589</v>
          </cell>
          <cell r="H145">
            <v>6550</v>
          </cell>
          <cell r="I145">
            <v>9502</v>
          </cell>
          <cell r="J145">
            <v>22234</v>
          </cell>
          <cell r="K145">
            <v>1100</v>
          </cell>
          <cell r="L145">
            <v>8912</v>
          </cell>
          <cell r="M145">
            <v>4130</v>
          </cell>
          <cell r="N145">
            <v>6589</v>
          </cell>
          <cell r="O145">
            <v>9155</v>
          </cell>
          <cell r="P145">
            <v>11550</v>
          </cell>
          <cell r="Q145">
            <v>37215</v>
          </cell>
          <cell r="R145">
            <v>11950</v>
          </cell>
          <cell r="S145">
            <v>35190</v>
          </cell>
          <cell r="T145">
            <v>33070</v>
          </cell>
          <cell r="U145">
            <v>36340</v>
          </cell>
        </row>
        <row r="147">
          <cell r="D147">
            <v>1000</v>
          </cell>
          <cell r="E147">
            <v>0</v>
          </cell>
          <cell r="F147">
            <v>0</v>
          </cell>
          <cell r="G147">
            <v>500</v>
          </cell>
          <cell r="H147">
            <v>0</v>
          </cell>
          <cell r="I147">
            <v>0</v>
          </cell>
          <cell r="J147">
            <v>500</v>
          </cell>
          <cell r="K147">
            <v>1100</v>
          </cell>
          <cell r="L147">
            <v>1942</v>
          </cell>
          <cell r="M147">
            <v>0</v>
          </cell>
          <cell r="N147">
            <v>2289</v>
          </cell>
          <cell r="O147">
            <v>0</v>
          </cell>
          <cell r="P147">
            <v>0</v>
          </cell>
          <cell r="Q147">
            <v>0</v>
          </cell>
          <cell r="R147">
            <v>0</v>
          </cell>
          <cell r="S147">
            <v>0</v>
          </cell>
          <cell r="T147">
            <v>0</v>
          </cell>
          <cell r="U147">
            <v>0</v>
          </cell>
        </row>
      </sheetData>
      <sheetData sheetId="2">
        <row r="3">
          <cell r="E3">
            <v>448730</v>
          </cell>
          <cell r="F3">
            <v>539082.75</v>
          </cell>
          <cell r="G3">
            <v>510664.25</v>
          </cell>
          <cell r="H3">
            <v>355989.25</v>
          </cell>
          <cell r="I3">
            <v>416271.25</v>
          </cell>
          <cell r="J3">
            <v>476688.5</v>
          </cell>
          <cell r="K3">
            <v>484548.75</v>
          </cell>
          <cell r="L3">
            <v>200316</v>
          </cell>
          <cell r="M3">
            <v>303501.75</v>
          </cell>
          <cell r="N3">
            <v>127734</v>
          </cell>
          <cell r="O3">
            <v>255174</v>
          </cell>
          <cell r="P3">
            <v>184088</v>
          </cell>
          <cell r="Q3">
            <v>206523</v>
          </cell>
          <cell r="R3">
            <v>313850</v>
          </cell>
          <cell r="S3">
            <v>168091</v>
          </cell>
          <cell r="T3">
            <v>226566</v>
          </cell>
          <cell r="U3">
            <v>264347</v>
          </cell>
          <cell r="V3">
            <v>232031</v>
          </cell>
        </row>
        <row r="9">
          <cell r="E9">
            <v>17594</v>
          </cell>
          <cell r="F9">
            <v>14477</v>
          </cell>
          <cell r="G9">
            <v>19648</v>
          </cell>
          <cell r="H9">
            <v>8475</v>
          </cell>
          <cell r="I9">
            <v>11171</v>
          </cell>
          <cell r="J9">
            <v>24016</v>
          </cell>
          <cell r="K9">
            <v>10454</v>
          </cell>
          <cell r="L9">
            <v>6544</v>
          </cell>
          <cell r="M9">
            <v>7376</v>
          </cell>
          <cell r="N9">
            <v>5973</v>
          </cell>
          <cell r="O9">
            <v>7257</v>
          </cell>
          <cell r="P9">
            <v>6282</v>
          </cell>
          <cell r="Q9">
            <v>12867</v>
          </cell>
          <cell r="R9">
            <v>14705</v>
          </cell>
          <cell r="S9">
            <v>6943</v>
          </cell>
          <cell r="T9">
            <v>7843</v>
          </cell>
          <cell r="U9">
            <v>7711</v>
          </cell>
          <cell r="V9">
            <v>7764</v>
          </cell>
        </row>
        <row r="11">
          <cell r="E11">
            <v>2500</v>
          </cell>
          <cell r="F11">
            <v>3000</v>
          </cell>
          <cell r="G11">
            <v>6500</v>
          </cell>
          <cell r="H11">
            <v>600</v>
          </cell>
          <cell r="I11">
            <v>900</v>
          </cell>
          <cell r="J11">
            <v>10500</v>
          </cell>
          <cell r="K11">
            <v>400</v>
          </cell>
          <cell r="L11">
            <v>600</v>
          </cell>
          <cell r="M11">
            <v>1000</v>
          </cell>
          <cell r="N11">
            <v>0</v>
          </cell>
          <cell r="O11">
            <v>500</v>
          </cell>
          <cell r="P11">
            <v>200</v>
          </cell>
          <cell r="Q11">
            <v>3200</v>
          </cell>
          <cell r="R11">
            <v>6900</v>
          </cell>
          <cell r="S11">
            <v>100</v>
          </cell>
          <cell r="T11">
            <v>100</v>
          </cell>
          <cell r="U11">
            <v>0</v>
          </cell>
          <cell r="V11">
            <v>100</v>
          </cell>
        </row>
        <row r="25">
          <cell r="E25">
            <v>125000</v>
          </cell>
          <cell r="F25">
            <v>190000</v>
          </cell>
          <cell r="G25">
            <v>60000</v>
          </cell>
          <cell r="H25">
            <v>8000</v>
          </cell>
          <cell r="I25">
            <v>20000</v>
          </cell>
          <cell r="J25">
            <v>2000</v>
          </cell>
          <cell r="K25">
            <v>18000</v>
          </cell>
          <cell r="L25">
            <v>15000</v>
          </cell>
          <cell r="M25">
            <v>15000</v>
          </cell>
          <cell r="N25">
            <v>1300</v>
          </cell>
          <cell r="O25">
            <v>2000</v>
          </cell>
          <cell r="P25">
            <v>5000</v>
          </cell>
          <cell r="Q25">
            <v>1000</v>
          </cell>
          <cell r="R25">
            <v>2500</v>
          </cell>
          <cell r="S25">
            <v>1500</v>
          </cell>
          <cell r="T25">
            <v>150</v>
          </cell>
          <cell r="U25">
            <v>2000</v>
          </cell>
          <cell r="V25">
            <v>0</v>
          </cell>
        </row>
        <row r="29">
          <cell r="E29">
            <v>227566</v>
          </cell>
          <cell r="F29">
            <v>181353.75</v>
          </cell>
          <cell r="G29">
            <v>348192.25</v>
          </cell>
          <cell r="H29">
            <v>231798.25</v>
          </cell>
          <cell r="I29">
            <v>276701.25</v>
          </cell>
          <cell r="J29">
            <v>319130.5</v>
          </cell>
          <cell r="K29">
            <v>300205.75</v>
          </cell>
          <cell r="L29">
            <v>139099</v>
          </cell>
          <cell r="M29">
            <v>201167.75</v>
          </cell>
          <cell r="N29">
            <v>90289</v>
          </cell>
          <cell r="O29">
            <v>173150</v>
          </cell>
          <cell r="P29">
            <v>118025</v>
          </cell>
          <cell r="Q29">
            <v>143906</v>
          </cell>
          <cell r="R29">
            <v>182983</v>
          </cell>
          <cell r="S29">
            <v>112037</v>
          </cell>
          <cell r="T29">
            <v>133623</v>
          </cell>
          <cell r="U29">
            <v>163780</v>
          </cell>
          <cell r="V29">
            <v>139452</v>
          </cell>
        </row>
        <row r="40">
          <cell r="E40">
            <v>89145</v>
          </cell>
          <cell r="F40">
            <v>72566.75</v>
          </cell>
          <cell r="G40">
            <v>162956.25</v>
          </cell>
          <cell r="H40">
            <v>115459.25</v>
          </cell>
          <cell r="I40">
            <v>138896.25</v>
          </cell>
          <cell r="J40">
            <v>144546.5</v>
          </cell>
          <cell r="K40">
            <v>160744.75</v>
          </cell>
          <cell r="L40">
            <v>61828</v>
          </cell>
          <cell r="M40">
            <v>94939.75</v>
          </cell>
          <cell r="N40">
            <v>34036</v>
          </cell>
          <cell r="O40">
            <v>83801</v>
          </cell>
          <cell r="P40">
            <v>49289</v>
          </cell>
          <cell r="Q40">
            <v>52056</v>
          </cell>
          <cell r="R40">
            <v>61242</v>
          </cell>
          <cell r="S40">
            <v>42350</v>
          </cell>
          <cell r="T40">
            <v>47597</v>
          </cell>
          <cell r="U40">
            <v>84773</v>
          </cell>
          <cell r="V40">
            <v>63136</v>
          </cell>
        </row>
        <row r="41">
          <cell r="E41">
            <v>88743</v>
          </cell>
          <cell r="F41">
            <v>72264.75</v>
          </cell>
          <cell r="G41">
            <v>162336.25</v>
          </cell>
          <cell r="H41">
            <v>114935.25</v>
          </cell>
          <cell r="I41">
            <v>138181.25</v>
          </cell>
          <cell r="J41">
            <v>143881.5</v>
          </cell>
          <cell r="K41">
            <v>159968.75</v>
          </cell>
          <cell r="L41">
            <v>61565</v>
          </cell>
          <cell r="M41">
            <v>94664.75</v>
          </cell>
          <cell r="N41">
            <v>33839</v>
          </cell>
          <cell r="O41">
            <v>83332</v>
          </cell>
          <cell r="P41">
            <v>49008</v>
          </cell>
          <cell r="Q41">
            <v>51775</v>
          </cell>
          <cell r="R41">
            <v>60959</v>
          </cell>
          <cell r="S41">
            <v>42056</v>
          </cell>
          <cell r="T41">
            <v>47390</v>
          </cell>
          <cell r="U41">
            <v>84294</v>
          </cell>
          <cell r="V41">
            <v>62817</v>
          </cell>
        </row>
        <row r="90">
          <cell r="E90">
            <v>7442</v>
          </cell>
          <cell r="F90">
            <v>5063</v>
          </cell>
          <cell r="G90">
            <v>6678</v>
          </cell>
          <cell r="H90">
            <v>3757</v>
          </cell>
          <cell r="I90">
            <v>4233</v>
          </cell>
          <cell r="J90">
            <v>6117</v>
          </cell>
          <cell r="K90">
            <v>4416</v>
          </cell>
          <cell r="L90">
            <v>2889</v>
          </cell>
          <cell r="M90">
            <v>2422</v>
          </cell>
          <cell r="N90">
            <v>557</v>
          </cell>
          <cell r="O90">
            <v>1382</v>
          </cell>
          <cell r="P90">
            <v>824</v>
          </cell>
          <cell r="Q90">
            <v>1077</v>
          </cell>
          <cell r="R90">
            <v>1735</v>
          </cell>
          <cell r="S90">
            <v>1397</v>
          </cell>
          <cell r="T90">
            <v>2512</v>
          </cell>
          <cell r="U90">
            <v>648</v>
          </cell>
          <cell r="V90">
            <v>368</v>
          </cell>
        </row>
        <row r="127">
          <cell r="E127">
            <v>6267</v>
          </cell>
          <cell r="F127">
            <v>5852</v>
          </cell>
          <cell r="G127">
            <v>11291</v>
          </cell>
          <cell r="H127">
            <v>5627</v>
          </cell>
          <cell r="I127">
            <v>7021</v>
          </cell>
          <cell r="J127">
            <v>12438</v>
          </cell>
          <cell r="K127">
            <v>7605</v>
          </cell>
          <cell r="L127">
            <v>3678</v>
          </cell>
          <cell r="M127">
            <v>5311</v>
          </cell>
          <cell r="N127">
            <v>2021</v>
          </cell>
          <cell r="O127">
            <v>4279</v>
          </cell>
          <cell r="P127">
            <v>2894</v>
          </cell>
          <cell r="Q127">
            <v>4516</v>
          </cell>
          <cell r="R127">
            <v>6830</v>
          </cell>
          <cell r="S127">
            <v>2605</v>
          </cell>
          <cell r="T127">
            <v>2646</v>
          </cell>
          <cell r="U127">
            <v>3456</v>
          </cell>
          <cell r="V127">
            <v>2877</v>
          </cell>
        </row>
        <row r="130">
          <cell r="E130">
            <v>65297</v>
          </cell>
          <cell r="F130">
            <v>50977</v>
          </cell>
          <cell r="G130">
            <v>66315</v>
          </cell>
          <cell r="H130">
            <v>88416</v>
          </cell>
          <cell r="I130">
            <v>91073</v>
          </cell>
          <cell r="J130">
            <v>105536</v>
          </cell>
          <cell r="K130">
            <v>123451</v>
          </cell>
          <cell r="L130">
            <v>32776</v>
          </cell>
          <cell r="M130">
            <v>64035</v>
          </cell>
          <cell r="N130">
            <v>23468</v>
          </cell>
          <cell r="O130">
            <v>60613</v>
          </cell>
          <cell r="P130">
            <v>41974</v>
          </cell>
          <cell r="Q130">
            <v>32155</v>
          </cell>
          <cell r="R130">
            <v>69117</v>
          </cell>
          <cell r="S130">
            <v>32556</v>
          </cell>
          <cell r="T130">
            <v>46614</v>
          </cell>
          <cell r="U130">
            <v>53579</v>
          </cell>
          <cell r="V130">
            <v>45098</v>
          </cell>
        </row>
        <row r="141">
          <cell r="E141">
            <v>0</v>
          </cell>
          <cell r="F141">
            <v>22500</v>
          </cell>
          <cell r="G141">
            <v>0</v>
          </cell>
          <cell r="H141">
            <v>2500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row>
        <row r="142">
          <cell r="E142">
            <v>0</v>
          </cell>
          <cell r="F142">
            <v>22500</v>
          </cell>
          <cell r="G142">
            <v>0</v>
          </cell>
          <cell r="H142">
            <v>2500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row>
        <row r="143">
          <cell r="E143">
            <v>3859</v>
          </cell>
          <cell r="F143">
            <v>3123</v>
          </cell>
          <cell r="G143">
            <v>3418</v>
          </cell>
          <cell r="H143">
            <v>2584</v>
          </cell>
          <cell r="I143">
            <v>3255</v>
          </cell>
          <cell r="J143">
            <v>3066</v>
          </cell>
          <cell r="K143">
            <v>2099</v>
          </cell>
          <cell r="L143">
            <v>1619</v>
          </cell>
          <cell r="M143">
            <v>1200</v>
          </cell>
          <cell r="N143">
            <v>53</v>
          </cell>
          <cell r="O143">
            <v>786</v>
          </cell>
          <cell r="P143">
            <v>258</v>
          </cell>
          <cell r="Q143">
            <v>29</v>
          </cell>
          <cell r="R143">
            <v>0</v>
          </cell>
          <cell r="S143">
            <v>0</v>
          </cell>
          <cell r="T143">
            <v>0</v>
          </cell>
          <cell r="U143">
            <v>251</v>
          </cell>
          <cell r="V143">
            <v>0</v>
          </cell>
        </row>
        <row r="144">
          <cell r="E144">
            <v>1544</v>
          </cell>
          <cell r="F144">
            <v>1249</v>
          </cell>
          <cell r="G144">
            <v>1367</v>
          </cell>
          <cell r="H144">
            <v>1034</v>
          </cell>
          <cell r="I144">
            <v>1302</v>
          </cell>
          <cell r="J144">
            <v>1226</v>
          </cell>
          <cell r="K144">
            <v>840</v>
          </cell>
          <cell r="L144">
            <v>648</v>
          </cell>
          <cell r="M144">
            <v>480</v>
          </cell>
          <cell r="N144">
            <v>21</v>
          </cell>
          <cell r="O144">
            <v>314</v>
          </cell>
          <cell r="P144">
            <v>103</v>
          </cell>
          <cell r="Q144">
            <v>12</v>
          </cell>
          <cell r="R144">
            <v>0</v>
          </cell>
          <cell r="S144">
            <v>0</v>
          </cell>
          <cell r="T144">
            <v>0</v>
          </cell>
          <cell r="U144">
            <v>100</v>
          </cell>
          <cell r="V144">
            <v>0</v>
          </cell>
        </row>
        <row r="150">
          <cell r="E150">
            <v>1000</v>
          </cell>
          <cell r="F150">
            <v>45000</v>
          </cell>
          <cell r="G150">
            <v>1000</v>
          </cell>
          <cell r="H150">
            <v>500</v>
          </cell>
          <cell r="I150">
            <v>500</v>
          </cell>
          <cell r="J150">
            <v>1000</v>
          </cell>
          <cell r="K150">
            <v>500</v>
          </cell>
          <cell r="L150">
            <v>500</v>
          </cell>
          <cell r="M150">
            <v>500</v>
          </cell>
          <cell r="N150">
            <v>500</v>
          </cell>
          <cell r="O150">
            <v>500</v>
          </cell>
          <cell r="P150">
            <v>500</v>
          </cell>
          <cell r="Q150">
            <v>500</v>
          </cell>
          <cell r="R150">
            <v>500</v>
          </cell>
          <cell r="S150">
            <v>500</v>
          </cell>
          <cell r="T150">
            <v>500</v>
          </cell>
          <cell r="U150">
            <v>500</v>
          </cell>
          <cell r="V150">
            <v>500</v>
          </cell>
        </row>
        <row r="151">
          <cell r="E151">
            <v>0</v>
          </cell>
          <cell r="F151">
            <v>22500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81"/>
  <sheetViews>
    <sheetView workbookViewId="0" topLeftCell="A1">
      <selection activeCell="D11" sqref="D11"/>
    </sheetView>
  </sheetViews>
  <sheetFormatPr defaultColWidth="9.140625" defaultRowHeight="12.75"/>
  <cols>
    <col min="1" max="1" width="4.8515625" style="2" customWidth="1"/>
    <col min="2" max="2" width="40.140625" style="1" customWidth="1"/>
    <col min="3" max="3" width="9.28125" style="1" customWidth="1"/>
    <col min="4" max="4" width="8.7109375" style="1" customWidth="1"/>
    <col min="5" max="6" width="7.8515625" style="1" customWidth="1"/>
    <col min="7" max="8" width="9.28125" style="1" customWidth="1"/>
    <col min="9" max="9" width="7.8515625" style="1" customWidth="1"/>
    <col min="10" max="10" width="8.57421875" style="1" customWidth="1"/>
    <col min="11" max="18" width="7.8515625" style="1" customWidth="1"/>
    <col min="19" max="19" width="8.8515625" style="1" customWidth="1"/>
    <col min="20" max="20" width="9.00390625" style="1" customWidth="1"/>
    <col min="21" max="21" width="7.8515625" style="1" customWidth="1"/>
    <col min="22" max="22" width="9.140625" style="1" customWidth="1"/>
    <col min="23" max="23" width="10.7109375" style="1" bestFit="1" customWidth="1"/>
    <col min="24" max="24" width="9.140625" style="1" customWidth="1"/>
    <col min="25" max="25" width="9.7109375" style="1" bestFit="1" customWidth="1"/>
    <col min="26" max="16384" width="9.140625" style="1" customWidth="1"/>
  </cols>
  <sheetData>
    <row r="1" spans="1:21" ht="18" customHeight="1">
      <c r="A1" s="78" t="s">
        <v>0</v>
      </c>
      <c r="B1" s="78"/>
      <c r="C1" s="78"/>
      <c r="D1" s="78"/>
      <c r="E1" s="78"/>
      <c r="F1" s="78"/>
      <c r="G1" s="78"/>
      <c r="H1" s="78"/>
      <c r="I1" s="78"/>
      <c r="J1" s="78"/>
      <c r="K1" s="78"/>
      <c r="L1" s="78"/>
      <c r="M1" s="78"/>
      <c r="N1" s="78"/>
      <c r="O1" s="78"/>
      <c r="P1" s="78"/>
      <c r="Q1" s="78"/>
      <c r="R1" s="78"/>
      <c r="S1" s="78"/>
      <c r="T1" s="78"/>
      <c r="U1" s="78"/>
    </row>
    <row r="2" ht="21" customHeight="1">
      <c r="B2" s="3"/>
    </row>
    <row r="3" spans="1:25" s="6" customFormat="1" ht="33.75" customHeight="1">
      <c r="A3" s="4" t="s">
        <v>1</v>
      </c>
      <c r="B3" s="4" t="s">
        <v>2</v>
      </c>
      <c r="C3" s="4" t="s">
        <v>3</v>
      </c>
      <c r="D3" s="4" t="s">
        <v>4</v>
      </c>
      <c r="E3" s="4" t="s">
        <v>5</v>
      </c>
      <c r="F3" s="4" t="s">
        <v>6</v>
      </c>
      <c r="G3" s="4" t="s">
        <v>7</v>
      </c>
      <c r="H3" s="4" t="s">
        <v>8</v>
      </c>
      <c r="I3" s="4" t="s">
        <v>9</v>
      </c>
      <c r="J3" s="4" t="s">
        <v>10</v>
      </c>
      <c r="K3" s="4" t="s">
        <v>11</v>
      </c>
      <c r="L3" s="4" t="s">
        <v>12</v>
      </c>
      <c r="M3" s="4" t="s">
        <v>13</v>
      </c>
      <c r="N3" s="4" t="s">
        <v>14</v>
      </c>
      <c r="O3" s="4" t="s">
        <v>15</v>
      </c>
      <c r="P3" s="4" t="s">
        <v>16</v>
      </c>
      <c r="Q3" s="4" t="s">
        <v>17</v>
      </c>
      <c r="R3" s="4" t="s">
        <v>18</v>
      </c>
      <c r="S3" s="4" t="s">
        <v>19</v>
      </c>
      <c r="T3" s="4" t="s">
        <v>20</v>
      </c>
      <c r="U3" s="4" t="s">
        <v>21</v>
      </c>
      <c r="V3" s="5"/>
      <c r="W3" s="5"/>
      <c r="X3" s="5"/>
      <c r="Y3" s="5"/>
    </row>
    <row r="4" spans="1:25" s="6" customFormat="1" ht="31.5">
      <c r="A4" s="7"/>
      <c r="B4" s="8" t="s">
        <v>22</v>
      </c>
      <c r="C4" s="9">
        <v>1807588</v>
      </c>
      <c r="D4" s="9">
        <v>105070.5</v>
      </c>
      <c r="E4" s="9">
        <v>56556.75</v>
      </c>
      <c r="F4" s="9">
        <v>62529.25</v>
      </c>
      <c r="G4" s="9">
        <v>147109.25</v>
      </c>
      <c r="H4" s="9">
        <v>152104.25</v>
      </c>
      <c r="I4" s="9">
        <v>48093.5</v>
      </c>
      <c r="J4" s="9">
        <v>203188.75</v>
      </c>
      <c r="K4" s="9">
        <v>57328</v>
      </c>
      <c r="L4" s="9">
        <v>105184.75</v>
      </c>
      <c r="M4" s="9">
        <v>61429</v>
      </c>
      <c r="N4" s="9">
        <v>105324</v>
      </c>
      <c r="O4" s="9">
        <v>79114</v>
      </c>
      <c r="P4" s="9">
        <v>51868</v>
      </c>
      <c r="Q4" s="9">
        <v>79863</v>
      </c>
      <c r="R4" s="9">
        <v>76736</v>
      </c>
      <c r="S4" s="9">
        <v>135210</v>
      </c>
      <c r="T4" s="9">
        <v>148064</v>
      </c>
      <c r="U4" s="9">
        <v>132814</v>
      </c>
      <c r="V4" s="5"/>
      <c r="W4" s="5"/>
      <c r="X4" s="5"/>
      <c r="Y4" s="5"/>
    </row>
    <row r="5" spans="1:25" s="6" customFormat="1" ht="15.75">
      <c r="A5" s="10" t="s">
        <v>23</v>
      </c>
      <c r="B5" s="11" t="s">
        <v>24</v>
      </c>
      <c r="C5" s="12">
        <v>1562264</v>
      </c>
      <c r="D5" s="13">
        <v>102923.5</v>
      </c>
      <c r="E5" s="13">
        <v>53256.75</v>
      </c>
      <c r="F5" s="13">
        <v>61729.25</v>
      </c>
      <c r="G5" s="13">
        <v>141520.25</v>
      </c>
      <c r="H5" s="13">
        <v>145554.25</v>
      </c>
      <c r="I5" s="13">
        <v>38591.5</v>
      </c>
      <c r="J5" s="13">
        <v>180954.75</v>
      </c>
      <c r="K5" s="13">
        <v>56228</v>
      </c>
      <c r="L5" s="13">
        <v>96272.75</v>
      </c>
      <c r="M5" s="13">
        <v>57299</v>
      </c>
      <c r="N5" s="13">
        <v>98735</v>
      </c>
      <c r="O5" s="13">
        <v>69959</v>
      </c>
      <c r="P5" s="13">
        <v>40318</v>
      </c>
      <c r="Q5" s="13">
        <v>42648</v>
      </c>
      <c r="R5" s="13">
        <v>64786</v>
      </c>
      <c r="S5" s="13">
        <v>100020</v>
      </c>
      <c r="T5" s="13">
        <v>114994</v>
      </c>
      <c r="U5" s="13">
        <v>96474</v>
      </c>
      <c r="V5" s="5"/>
      <c r="W5" s="5"/>
      <c r="X5" s="5"/>
      <c r="Y5" s="5"/>
    </row>
    <row r="6" spans="1:26" s="18" customFormat="1" ht="16.5" hidden="1">
      <c r="A6" s="14" t="s">
        <v>23</v>
      </c>
      <c r="B6" s="15" t="s">
        <v>25</v>
      </c>
      <c r="C6" s="12">
        <v>1466745</v>
      </c>
      <c r="D6" s="16">
        <v>99712.5</v>
      </c>
      <c r="E6" s="16">
        <v>51600.75</v>
      </c>
      <c r="F6" s="16">
        <v>59665.25</v>
      </c>
      <c r="G6" s="16">
        <v>139098.25</v>
      </c>
      <c r="H6" s="16">
        <v>142997.25</v>
      </c>
      <c r="I6" s="16">
        <v>36127.5</v>
      </c>
      <c r="J6" s="16">
        <v>178647.75</v>
      </c>
      <c r="K6" s="16">
        <v>53845</v>
      </c>
      <c r="L6" s="16">
        <v>94543.75</v>
      </c>
      <c r="M6" s="16">
        <v>56241</v>
      </c>
      <c r="N6" s="16">
        <v>96514</v>
      </c>
      <c r="O6" s="16">
        <v>67037</v>
      </c>
      <c r="P6" s="16">
        <v>29781</v>
      </c>
      <c r="Q6" s="16">
        <v>24295</v>
      </c>
      <c r="R6" s="16">
        <v>60619</v>
      </c>
      <c r="S6" s="16">
        <v>86136</v>
      </c>
      <c r="T6" s="16">
        <v>108499</v>
      </c>
      <c r="U6" s="16">
        <v>81385</v>
      </c>
      <c r="V6" s="17"/>
      <c r="W6" s="17"/>
      <c r="X6" s="17"/>
      <c r="Y6" s="17"/>
      <c r="Z6" s="17"/>
    </row>
    <row r="7" spans="1:26" s="18" customFormat="1" ht="16.5">
      <c r="A7" s="19">
        <v>1</v>
      </c>
      <c r="B7" s="15" t="s">
        <v>26</v>
      </c>
      <c r="C7" s="16">
        <v>312545</v>
      </c>
      <c r="D7" s="16">
        <v>19189.5</v>
      </c>
      <c r="E7" s="16">
        <v>9930.75</v>
      </c>
      <c r="F7" s="16">
        <v>17098.25</v>
      </c>
      <c r="G7" s="16">
        <v>27408.25</v>
      </c>
      <c r="H7" s="16">
        <v>23220.25</v>
      </c>
      <c r="I7" s="16">
        <v>9775.5</v>
      </c>
      <c r="J7" s="16">
        <v>22203.75</v>
      </c>
      <c r="K7" s="16">
        <v>7616</v>
      </c>
      <c r="L7" s="16">
        <v>19463.75</v>
      </c>
      <c r="M7" s="16">
        <v>9215</v>
      </c>
      <c r="N7" s="16">
        <v>17822</v>
      </c>
      <c r="O7" s="16">
        <v>10507</v>
      </c>
      <c r="P7" s="16">
        <v>15517</v>
      </c>
      <c r="Q7" s="16">
        <v>14301</v>
      </c>
      <c r="R7" s="16">
        <v>12156</v>
      </c>
      <c r="S7" s="16">
        <v>20234</v>
      </c>
      <c r="T7" s="16">
        <v>33056</v>
      </c>
      <c r="U7" s="16">
        <v>23831</v>
      </c>
      <c r="V7" s="17"/>
      <c r="W7" s="17"/>
      <c r="X7" s="17"/>
      <c r="Y7" s="17"/>
      <c r="Z7" s="17"/>
    </row>
    <row r="8" spans="1:26" s="25" customFormat="1" ht="47.25">
      <c r="A8" s="20" t="s">
        <v>27</v>
      </c>
      <c r="B8" s="21" t="s">
        <v>28</v>
      </c>
      <c r="C8" s="22">
        <v>8424</v>
      </c>
      <c r="D8" s="22">
        <v>0</v>
      </c>
      <c r="E8" s="22">
        <v>0</v>
      </c>
      <c r="F8" s="22">
        <v>0</v>
      </c>
      <c r="G8" s="22">
        <v>0</v>
      </c>
      <c r="H8" s="22">
        <v>16</v>
      </c>
      <c r="I8" s="22">
        <v>0</v>
      </c>
      <c r="J8" s="22">
        <v>0</v>
      </c>
      <c r="K8" s="22">
        <v>0</v>
      </c>
      <c r="L8" s="22">
        <v>0</v>
      </c>
      <c r="M8" s="22">
        <v>0</v>
      </c>
      <c r="N8" s="22">
        <v>15</v>
      </c>
      <c r="O8" s="22">
        <v>0</v>
      </c>
      <c r="P8" s="22">
        <v>1043</v>
      </c>
      <c r="Q8" s="22">
        <v>1128</v>
      </c>
      <c r="R8" s="22">
        <v>1085</v>
      </c>
      <c r="S8" s="22">
        <v>1497</v>
      </c>
      <c r="T8" s="22">
        <v>1700</v>
      </c>
      <c r="U8" s="22">
        <v>1940</v>
      </c>
      <c r="V8" s="23"/>
      <c r="W8" s="24"/>
      <c r="X8" s="23"/>
      <c r="Y8" s="23"/>
      <c r="Z8" s="23"/>
    </row>
    <row r="9" spans="1:26" s="25" customFormat="1" ht="31.5">
      <c r="A9" s="20" t="s">
        <v>29</v>
      </c>
      <c r="B9" s="21" t="s">
        <v>30</v>
      </c>
      <c r="C9" s="22">
        <v>1741</v>
      </c>
      <c r="D9" s="22">
        <v>0</v>
      </c>
      <c r="E9" s="22">
        <v>0</v>
      </c>
      <c r="F9" s="22">
        <v>0</v>
      </c>
      <c r="G9" s="22">
        <v>0</v>
      </c>
      <c r="H9" s="22">
        <v>86</v>
      </c>
      <c r="I9" s="22">
        <v>10</v>
      </c>
      <c r="J9" s="22">
        <v>0</v>
      </c>
      <c r="K9" s="22">
        <v>0</v>
      </c>
      <c r="L9" s="22">
        <v>0</v>
      </c>
      <c r="M9" s="22">
        <v>0</v>
      </c>
      <c r="N9" s="22">
        <v>48</v>
      </c>
      <c r="O9" s="22">
        <v>128</v>
      </c>
      <c r="P9" s="22">
        <v>145</v>
      </c>
      <c r="Q9" s="22">
        <v>288</v>
      </c>
      <c r="R9" s="22">
        <v>162</v>
      </c>
      <c r="S9" s="22">
        <v>199</v>
      </c>
      <c r="T9" s="22">
        <v>325</v>
      </c>
      <c r="U9" s="22">
        <v>350</v>
      </c>
      <c r="V9" s="23"/>
      <c r="W9" s="23"/>
      <c r="X9" s="23"/>
      <c r="Y9" s="23"/>
      <c r="Z9" s="23"/>
    </row>
    <row r="10" spans="1:27" s="29" customFormat="1" ht="47.25">
      <c r="A10" s="20" t="s">
        <v>31</v>
      </c>
      <c r="B10" s="14" t="s">
        <v>32</v>
      </c>
      <c r="C10" s="22">
        <v>48112</v>
      </c>
      <c r="D10" s="22">
        <v>1654</v>
      </c>
      <c r="E10" s="22">
        <v>299</v>
      </c>
      <c r="F10" s="22">
        <v>2690</v>
      </c>
      <c r="G10" s="22">
        <v>3300</v>
      </c>
      <c r="H10" s="22">
        <v>2690</v>
      </c>
      <c r="I10" s="22">
        <v>1589</v>
      </c>
      <c r="J10" s="22">
        <v>3375</v>
      </c>
      <c r="K10" s="22">
        <v>454</v>
      </c>
      <c r="L10" s="22">
        <v>2311</v>
      </c>
      <c r="M10" s="22">
        <v>2488</v>
      </c>
      <c r="N10" s="22">
        <v>2466</v>
      </c>
      <c r="O10" s="22">
        <v>2530</v>
      </c>
      <c r="P10" s="22">
        <v>3872</v>
      </c>
      <c r="Q10" s="22">
        <v>3358</v>
      </c>
      <c r="R10" s="22">
        <v>4060</v>
      </c>
      <c r="S10" s="22">
        <v>2270</v>
      </c>
      <c r="T10" s="22">
        <v>4464</v>
      </c>
      <c r="U10" s="22">
        <v>4242</v>
      </c>
      <c r="V10" s="23"/>
      <c r="W10" s="23"/>
      <c r="X10" s="23"/>
      <c r="Y10" s="23"/>
      <c r="Z10" s="23"/>
      <c r="AA10" s="25"/>
    </row>
    <row r="11" spans="1:26" s="25" customFormat="1" ht="31.5">
      <c r="A11" s="20" t="s">
        <v>33</v>
      </c>
      <c r="B11" s="14" t="s">
        <v>34</v>
      </c>
      <c r="C11" s="22">
        <v>47472</v>
      </c>
      <c r="D11" s="22">
        <v>5697.5</v>
      </c>
      <c r="E11" s="22">
        <v>4333.75</v>
      </c>
      <c r="F11" s="22">
        <v>9586.25</v>
      </c>
      <c r="G11" s="22">
        <v>8726.25</v>
      </c>
      <c r="H11" s="22">
        <v>5391.25</v>
      </c>
      <c r="I11" s="22">
        <v>1637.5</v>
      </c>
      <c r="J11" s="22">
        <v>6063.75</v>
      </c>
      <c r="K11" s="22">
        <v>1192</v>
      </c>
      <c r="L11" s="22">
        <v>4843.75</v>
      </c>
      <c r="M11" s="22">
        <v>0</v>
      </c>
      <c r="N11" s="22">
        <v>0</v>
      </c>
      <c r="O11" s="22">
        <v>0</v>
      </c>
      <c r="P11" s="22">
        <v>0</v>
      </c>
      <c r="Q11" s="22">
        <v>0</v>
      </c>
      <c r="R11" s="22">
        <v>0</v>
      </c>
      <c r="S11" s="22">
        <v>0</v>
      </c>
      <c r="T11" s="22">
        <v>0</v>
      </c>
      <c r="U11" s="22">
        <v>0</v>
      </c>
      <c r="V11" s="23"/>
      <c r="W11" s="23"/>
      <c r="X11" s="23"/>
      <c r="Y11" s="23"/>
      <c r="Z11" s="23"/>
    </row>
    <row r="12" spans="1:26" s="25" customFormat="1" ht="78.75">
      <c r="A12" s="20" t="s">
        <v>35</v>
      </c>
      <c r="B12" s="14" t="s">
        <v>36</v>
      </c>
      <c r="C12" s="27">
        <v>22073</v>
      </c>
      <c r="D12" s="22">
        <v>350</v>
      </c>
      <c r="E12" s="22">
        <v>288</v>
      </c>
      <c r="F12" s="22">
        <v>673</v>
      </c>
      <c r="G12" s="22">
        <v>1993</v>
      </c>
      <c r="H12" s="22">
        <v>533</v>
      </c>
      <c r="I12" s="22">
        <v>2759</v>
      </c>
      <c r="J12" s="22">
        <v>2176</v>
      </c>
      <c r="K12" s="22">
        <v>129</v>
      </c>
      <c r="L12" s="22">
        <v>254</v>
      </c>
      <c r="M12" s="22">
        <v>805</v>
      </c>
      <c r="N12" s="22">
        <v>821</v>
      </c>
      <c r="O12" s="22">
        <v>945</v>
      </c>
      <c r="P12" s="22">
        <v>1709</v>
      </c>
      <c r="Q12" s="22">
        <v>1555</v>
      </c>
      <c r="R12" s="22">
        <v>1258</v>
      </c>
      <c r="S12" s="22">
        <v>976</v>
      </c>
      <c r="T12" s="22">
        <v>2458</v>
      </c>
      <c r="U12" s="22">
        <v>2391</v>
      </c>
      <c r="V12" s="23"/>
      <c r="W12" s="23"/>
      <c r="X12" s="23"/>
      <c r="Y12" s="23"/>
      <c r="Z12" s="23"/>
    </row>
    <row r="13" spans="1:26" s="25" customFormat="1" ht="31.5">
      <c r="A13" s="20" t="s">
        <v>37</v>
      </c>
      <c r="B13" s="14" t="s">
        <v>38</v>
      </c>
      <c r="C13" s="27">
        <v>50940</v>
      </c>
      <c r="D13" s="22">
        <v>2340</v>
      </c>
      <c r="E13" s="22">
        <v>2220</v>
      </c>
      <c r="F13" s="22">
        <v>4080</v>
      </c>
      <c r="G13" s="22">
        <v>3060</v>
      </c>
      <c r="H13" s="22">
        <v>3660</v>
      </c>
      <c r="I13" s="22">
        <v>3540</v>
      </c>
      <c r="J13" s="22">
        <v>4500</v>
      </c>
      <c r="K13" s="22">
        <v>1920</v>
      </c>
      <c r="L13" s="22">
        <v>2520</v>
      </c>
      <c r="M13" s="22">
        <v>1700</v>
      </c>
      <c r="N13" s="22">
        <v>4500</v>
      </c>
      <c r="O13" s="22">
        <v>2300</v>
      </c>
      <c r="P13" s="22">
        <v>2300</v>
      </c>
      <c r="Q13" s="22">
        <v>2000</v>
      </c>
      <c r="R13" s="22">
        <v>2300</v>
      </c>
      <c r="S13" s="22">
        <v>1600</v>
      </c>
      <c r="T13" s="22">
        <v>4200</v>
      </c>
      <c r="U13" s="22">
        <v>2200</v>
      </c>
      <c r="V13" s="23"/>
      <c r="W13" s="23"/>
      <c r="X13" s="23"/>
      <c r="Y13" s="23"/>
      <c r="Z13" s="23"/>
    </row>
    <row r="14" spans="1:26" s="25" customFormat="1" ht="20.25" customHeight="1">
      <c r="A14" s="31" t="s">
        <v>39</v>
      </c>
      <c r="B14" s="14" t="s">
        <v>40</v>
      </c>
      <c r="C14" s="27">
        <v>17006</v>
      </c>
      <c r="D14" s="22">
        <v>0</v>
      </c>
      <c r="E14" s="22">
        <v>0</v>
      </c>
      <c r="F14" s="22">
        <v>0</v>
      </c>
      <c r="G14" s="22">
        <v>0</v>
      </c>
      <c r="H14" s="22">
        <v>0</v>
      </c>
      <c r="I14" s="22">
        <v>0</v>
      </c>
      <c r="J14" s="22">
        <v>0</v>
      </c>
      <c r="K14" s="22">
        <v>0</v>
      </c>
      <c r="L14" s="22">
        <v>0</v>
      </c>
      <c r="M14" s="22">
        <v>0</v>
      </c>
      <c r="N14" s="22">
        <v>1210</v>
      </c>
      <c r="O14" s="22">
        <v>1340</v>
      </c>
      <c r="P14" s="22">
        <v>0</v>
      </c>
      <c r="Q14" s="22">
        <v>2981</v>
      </c>
      <c r="R14" s="22">
        <v>0</v>
      </c>
      <c r="S14" s="22">
        <v>3811</v>
      </c>
      <c r="T14" s="22">
        <v>5286</v>
      </c>
      <c r="U14" s="22">
        <v>2378</v>
      </c>
      <c r="V14" s="23"/>
      <c r="W14" s="23"/>
      <c r="X14" s="23"/>
      <c r="Y14" s="23"/>
      <c r="Z14" s="23"/>
    </row>
    <row r="15" spans="1:26" s="25" customFormat="1" ht="30.75">
      <c r="A15" s="20" t="s">
        <v>41</v>
      </c>
      <c r="B15" s="14" t="s">
        <v>42</v>
      </c>
      <c r="C15" s="27">
        <v>1485</v>
      </c>
      <c r="D15" s="22"/>
      <c r="E15" s="22"/>
      <c r="F15" s="22">
        <v>69</v>
      </c>
      <c r="G15" s="22">
        <v>71</v>
      </c>
      <c r="H15" s="22">
        <v>167</v>
      </c>
      <c r="I15" s="22"/>
      <c r="J15" s="22">
        <v>101</v>
      </c>
      <c r="K15" s="22">
        <v>50</v>
      </c>
      <c r="L15" s="22">
        <v>58</v>
      </c>
      <c r="M15" s="22">
        <v>45</v>
      </c>
      <c r="N15" s="22">
        <v>317</v>
      </c>
      <c r="O15" s="22">
        <v>250</v>
      </c>
      <c r="P15" s="22">
        <v>112</v>
      </c>
      <c r="Q15" s="22"/>
      <c r="R15" s="22">
        <v>89</v>
      </c>
      <c r="S15" s="22"/>
      <c r="T15" s="22">
        <v>156</v>
      </c>
      <c r="U15" s="22"/>
      <c r="V15" s="23"/>
      <c r="W15" s="23"/>
      <c r="X15" s="23"/>
      <c r="Y15" s="23"/>
      <c r="Z15" s="23"/>
    </row>
    <row r="16" spans="1:26" s="25" customFormat="1" ht="30.75">
      <c r="A16" s="20" t="s">
        <v>43</v>
      </c>
      <c r="B16" s="14" t="s">
        <v>44</v>
      </c>
      <c r="C16" s="27">
        <v>30832</v>
      </c>
      <c r="D16" s="22"/>
      <c r="E16" s="22"/>
      <c r="F16" s="22"/>
      <c r="G16" s="22"/>
      <c r="H16" s="22">
        <v>857</v>
      </c>
      <c r="I16" s="22">
        <v>240</v>
      </c>
      <c r="J16" s="22"/>
      <c r="K16" s="22"/>
      <c r="L16" s="22"/>
      <c r="M16" s="22"/>
      <c r="N16" s="22"/>
      <c r="O16" s="22"/>
      <c r="P16" s="22">
        <v>4898</v>
      </c>
      <c r="Q16" s="22">
        <v>2691</v>
      </c>
      <c r="R16" s="22">
        <v>1764</v>
      </c>
      <c r="S16" s="22">
        <v>6467</v>
      </c>
      <c r="T16" s="22">
        <v>4960</v>
      </c>
      <c r="U16" s="22">
        <v>8955</v>
      </c>
      <c r="V16" s="23"/>
      <c r="W16" s="23"/>
      <c r="X16" s="23"/>
      <c r="Y16" s="23"/>
      <c r="Z16" s="23"/>
    </row>
    <row r="17" spans="1:26" s="25" customFormat="1" ht="46.5">
      <c r="A17" s="20" t="s">
        <v>45</v>
      </c>
      <c r="B17" s="14" t="s">
        <v>46</v>
      </c>
      <c r="C17" s="27">
        <v>52518</v>
      </c>
      <c r="D17" s="22">
        <v>6710</v>
      </c>
      <c r="E17" s="22">
        <v>2790</v>
      </c>
      <c r="F17" s="22">
        <v>0</v>
      </c>
      <c r="G17" s="22">
        <v>7070</v>
      </c>
      <c r="H17" s="22">
        <v>6007</v>
      </c>
      <c r="I17" s="22">
        <v>0</v>
      </c>
      <c r="J17" s="22">
        <v>1300</v>
      </c>
      <c r="K17" s="22">
        <v>1871</v>
      </c>
      <c r="L17" s="22">
        <v>6852</v>
      </c>
      <c r="M17" s="22">
        <v>3114</v>
      </c>
      <c r="N17" s="22">
        <v>5632</v>
      </c>
      <c r="O17" s="22">
        <v>1576</v>
      </c>
      <c r="P17" s="22">
        <v>0</v>
      </c>
      <c r="Q17" s="22">
        <v>300</v>
      </c>
      <c r="R17" s="22">
        <v>0</v>
      </c>
      <c r="S17" s="22">
        <v>2414</v>
      </c>
      <c r="T17" s="22">
        <v>6882</v>
      </c>
      <c r="U17" s="22">
        <v>0</v>
      </c>
      <c r="V17" s="23"/>
      <c r="W17" s="23"/>
      <c r="X17" s="23"/>
      <c r="Y17" s="23"/>
      <c r="Z17" s="23"/>
    </row>
    <row r="18" spans="1:26" s="25" customFormat="1" ht="30.75">
      <c r="A18" s="20" t="s">
        <v>47</v>
      </c>
      <c r="B18" s="14" t="s">
        <v>48</v>
      </c>
      <c r="C18" s="27">
        <v>31942</v>
      </c>
      <c r="D18" s="22">
        <v>2438</v>
      </c>
      <c r="E18" s="22"/>
      <c r="F18" s="22"/>
      <c r="G18" s="22">
        <v>3188</v>
      </c>
      <c r="H18" s="22">
        <v>3813</v>
      </c>
      <c r="I18" s="22"/>
      <c r="J18" s="22">
        <v>4688</v>
      </c>
      <c r="K18" s="22">
        <v>2000</v>
      </c>
      <c r="L18" s="22">
        <v>2625</v>
      </c>
      <c r="M18" s="22">
        <v>1063</v>
      </c>
      <c r="N18" s="22">
        <v>2813</v>
      </c>
      <c r="O18" s="22">
        <v>1438</v>
      </c>
      <c r="P18" s="22">
        <v>1438</v>
      </c>
      <c r="Q18" s="22"/>
      <c r="R18" s="22">
        <v>1438</v>
      </c>
      <c r="S18" s="22">
        <v>1000</v>
      </c>
      <c r="T18" s="22">
        <v>2625</v>
      </c>
      <c r="U18" s="22">
        <v>1375</v>
      </c>
      <c r="V18" s="23"/>
      <c r="W18" s="23"/>
      <c r="X18" s="23"/>
      <c r="Y18" s="23"/>
      <c r="Z18" s="23"/>
    </row>
    <row r="19" spans="1:26" s="18" customFormat="1" ht="21.75" customHeight="1">
      <c r="A19" s="15">
        <v>2</v>
      </c>
      <c r="B19" s="19" t="s">
        <v>49</v>
      </c>
      <c r="C19" s="16">
        <v>50046</v>
      </c>
      <c r="D19" s="16">
        <v>2617</v>
      </c>
      <c r="E19" s="16">
        <v>2687</v>
      </c>
      <c r="F19" s="16">
        <v>3802</v>
      </c>
      <c r="G19" s="16">
        <v>2571</v>
      </c>
      <c r="H19" s="16">
        <v>3599</v>
      </c>
      <c r="I19" s="16">
        <v>3288</v>
      </c>
      <c r="J19" s="16">
        <v>3792</v>
      </c>
      <c r="K19" s="16">
        <v>2109</v>
      </c>
      <c r="L19" s="16">
        <v>2634</v>
      </c>
      <c r="M19" s="16">
        <v>1971</v>
      </c>
      <c r="N19" s="16">
        <v>3361</v>
      </c>
      <c r="O19" s="16">
        <v>2628</v>
      </c>
      <c r="P19" s="16">
        <v>2666</v>
      </c>
      <c r="Q19" s="16">
        <v>2461</v>
      </c>
      <c r="R19" s="16">
        <v>2753</v>
      </c>
      <c r="S19" s="16">
        <v>2230</v>
      </c>
      <c r="T19" s="16">
        <v>2789</v>
      </c>
      <c r="U19" s="16">
        <v>2088</v>
      </c>
      <c r="V19" s="17"/>
      <c r="W19" s="17"/>
      <c r="X19" s="17"/>
      <c r="Y19" s="17"/>
      <c r="Z19" s="17"/>
    </row>
    <row r="20" spans="1:26" s="29" customFormat="1" ht="16.5">
      <c r="A20" s="20" t="s">
        <v>50</v>
      </c>
      <c r="B20" s="14" t="s">
        <v>51</v>
      </c>
      <c r="C20" s="22">
        <v>772</v>
      </c>
      <c r="D20" s="27">
        <v>110</v>
      </c>
      <c r="E20" s="27">
        <v>0</v>
      </c>
      <c r="F20" s="27">
        <v>110</v>
      </c>
      <c r="G20" s="27">
        <v>55</v>
      </c>
      <c r="H20" s="27">
        <v>0</v>
      </c>
      <c r="I20" s="27">
        <v>331</v>
      </c>
      <c r="J20" s="27">
        <v>166</v>
      </c>
      <c r="K20" s="27">
        <v>0</v>
      </c>
      <c r="L20" s="27">
        <v>0</v>
      </c>
      <c r="M20" s="27">
        <v>0</v>
      </c>
      <c r="N20" s="27">
        <v>0</v>
      </c>
      <c r="O20" s="27">
        <v>0</v>
      </c>
      <c r="P20" s="27">
        <v>0</v>
      </c>
      <c r="Q20" s="27">
        <v>0</v>
      </c>
      <c r="R20" s="27">
        <v>0</v>
      </c>
      <c r="S20" s="27">
        <v>0</v>
      </c>
      <c r="T20" s="27">
        <v>0</v>
      </c>
      <c r="U20" s="27">
        <v>0</v>
      </c>
      <c r="V20" s="28"/>
      <c r="W20" s="28"/>
      <c r="X20" s="28"/>
      <c r="Y20" s="28"/>
      <c r="Z20" s="28"/>
    </row>
    <row r="21" spans="1:26" s="25" customFormat="1" ht="46.5">
      <c r="A21" s="20" t="s">
        <v>52</v>
      </c>
      <c r="B21" s="14" t="s">
        <v>53</v>
      </c>
      <c r="C21" s="27">
        <v>6519</v>
      </c>
      <c r="D21" s="22">
        <v>291</v>
      </c>
      <c r="E21" s="22">
        <v>219</v>
      </c>
      <c r="F21" s="22">
        <v>480</v>
      </c>
      <c r="G21" s="22">
        <v>261</v>
      </c>
      <c r="H21" s="22">
        <v>425</v>
      </c>
      <c r="I21" s="22">
        <v>370</v>
      </c>
      <c r="J21" s="22">
        <v>374</v>
      </c>
      <c r="K21" s="22">
        <v>230</v>
      </c>
      <c r="L21" s="22">
        <v>290</v>
      </c>
      <c r="M21" s="22">
        <v>225</v>
      </c>
      <c r="N21" s="22">
        <v>591</v>
      </c>
      <c r="O21" s="22">
        <v>404</v>
      </c>
      <c r="P21" s="22">
        <v>372</v>
      </c>
      <c r="Q21" s="22">
        <v>381</v>
      </c>
      <c r="R21" s="22">
        <v>498</v>
      </c>
      <c r="S21" s="22">
        <v>397</v>
      </c>
      <c r="T21" s="22">
        <v>447</v>
      </c>
      <c r="U21" s="22">
        <v>264</v>
      </c>
      <c r="V21" s="23"/>
      <c r="W21" s="23"/>
      <c r="X21" s="23"/>
      <c r="Y21" s="23"/>
      <c r="Z21" s="23"/>
    </row>
    <row r="22" spans="1:26" s="25" customFormat="1" ht="30.75">
      <c r="A22" s="20" t="s">
        <v>54</v>
      </c>
      <c r="B22" s="14" t="s">
        <v>55</v>
      </c>
      <c r="C22" s="27">
        <v>5319</v>
      </c>
      <c r="D22" s="22">
        <v>197</v>
      </c>
      <c r="E22" s="22">
        <v>165</v>
      </c>
      <c r="F22" s="22">
        <v>330</v>
      </c>
      <c r="G22" s="22">
        <v>165</v>
      </c>
      <c r="H22" s="22">
        <v>165</v>
      </c>
      <c r="I22" s="22">
        <v>220</v>
      </c>
      <c r="J22" s="22">
        <v>197</v>
      </c>
      <c r="K22" s="22">
        <v>220</v>
      </c>
      <c r="L22" s="22">
        <v>330</v>
      </c>
      <c r="M22" s="22">
        <v>480</v>
      </c>
      <c r="N22" s="22">
        <v>480</v>
      </c>
      <c r="O22" s="22">
        <v>480</v>
      </c>
      <c r="P22" s="22">
        <v>350</v>
      </c>
      <c r="Q22" s="22">
        <v>280</v>
      </c>
      <c r="R22" s="22">
        <v>350</v>
      </c>
      <c r="S22" s="22">
        <v>280</v>
      </c>
      <c r="T22" s="22">
        <v>350</v>
      </c>
      <c r="U22" s="22">
        <v>280</v>
      </c>
      <c r="V22" s="23"/>
      <c r="W22" s="23"/>
      <c r="X22" s="23"/>
      <c r="Y22" s="23"/>
      <c r="Z22" s="23"/>
    </row>
    <row r="23" spans="1:26" s="29" customFormat="1" ht="33" customHeight="1">
      <c r="A23" s="20" t="s">
        <v>56</v>
      </c>
      <c r="B23" s="14" t="s">
        <v>58</v>
      </c>
      <c r="C23" s="22">
        <v>5060</v>
      </c>
      <c r="D23" s="22">
        <v>270</v>
      </c>
      <c r="E23" s="22">
        <v>270</v>
      </c>
      <c r="F23" s="22">
        <v>410</v>
      </c>
      <c r="G23" s="22">
        <v>290</v>
      </c>
      <c r="H23" s="22">
        <v>370</v>
      </c>
      <c r="I23" s="22">
        <v>350</v>
      </c>
      <c r="J23" s="22">
        <v>450</v>
      </c>
      <c r="K23" s="22">
        <v>230</v>
      </c>
      <c r="L23" s="22">
        <v>290</v>
      </c>
      <c r="M23" s="22">
        <v>150</v>
      </c>
      <c r="N23" s="22">
        <v>310</v>
      </c>
      <c r="O23" s="22">
        <v>250</v>
      </c>
      <c r="P23" s="22">
        <v>250</v>
      </c>
      <c r="Q23" s="22">
        <v>250</v>
      </c>
      <c r="R23" s="22">
        <v>230</v>
      </c>
      <c r="S23" s="22">
        <v>210</v>
      </c>
      <c r="T23" s="22">
        <v>270</v>
      </c>
      <c r="U23" s="22">
        <v>210</v>
      </c>
      <c r="V23" s="23"/>
      <c r="W23" s="28"/>
      <c r="X23" s="28"/>
      <c r="Y23" s="28"/>
      <c r="Z23" s="28"/>
    </row>
    <row r="24" spans="1:26" s="25" customFormat="1" ht="30.75">
      <c r="A24" s="20" t="s">
        <v>57</v>
      </c>
      <c r="B24" s="32" t="s">
        <v>59</v>
      </c>
      <c r="C24" s="27">
        <v>22616</v>
      </c>
      <c r="D24" s="22">
        <v>1229</v>
      </c>
      <c r="E24" s="22">
        <v>1513</v>
      </c>
      <c r="F24" s="22">
        <v>1672</v>
      </c>
      <c r="G24" s="22">
        <v>1240</v>
      </c>
      <c r="H24" s="22">
        <v>1919</v>
      </c>
      <c r="I24" s="22">
        <v>1337</v>
      </c>
      <c r="J24" s="22">
        <v>1725</v>
      </c>
      <c r="K24" s="22">
        <v>989</v>
      </c>
      <c r="L24" s="22">
        <v>1164</v>
      </c>
      <c r="M24" s="22">
        <v>836</v>
      </c>
      <c r="N24" s="22">
        <v>1380</v>
      </c>
      <c r="O24" s="22">
        <v>1014</v>
      </c>
      <c r="P24" s="22">
        <v>1214</v>
      </c>
      <c r="Q24" s="22">
        <v>1070</v>
      </c>
      <c r="R24" s="22">
        <v>1235</v>
      </c>
      <c r="S24" s="22">
        <v>943</v>
      </c>
      <c r="T24" s="22">
        <v>1202</v>
      </c>
      <c r="U24" s="22">
        <v>934</v>
      </c>
      <c r="V24" s="23"/>
      <c r="W24" s="23"/>
      <c r="X24" s="23"/>
      <c r="Y24" s="23"/>
      <c r="Z24" s="23"/>
    </row>
    <row r="25" spans="1:26" s="25" customFormat="1" ht="30.75">
      <c r="A25" s="20" t="s">
        <v>60</v>
      </c>
      <c r="B25" s="32" t="s">
        <v>61</v>
      </c>
      <c r="C25" s="27">
        <v>4880</v>
      </c>
      <c r="D25" s="22">
        <v>260</v>
      </c>
      <c r="E25" s="22">
        <v>260</v>
      </c>
      <c r="F25" s="22">
        <v>400</v>
      </c>
      <c r="G25" s="22">
        <v>280</v>
      </c>
      <c r="H25" s="22">
        <v>360</v>
      </c>
      <c r="I25" s="22">
        <v>340</v>
      </c>
      <c r="J25" s="22">
        <v>440</v>
      </c>
      <c r="K25" s="22">
        <v>220</v>
      </c>
      <c r="L25" s="22">
        <v>280</v>
      </c>
      <c r="M25" s="22">
        <v>140</v>
      </c>
      <c r="N25" s="22">
        <v>300</v>
      </c>
      <c r="O25" s="22">
        <v>240</v>
      </c>
      <c r="P25" s="22">
        <v>240</v>
      </c>
      <c r="Q25" s="22">
        <v>240</v>
      </c>
      <c r="R25" s="22">
        <v>220</v>
      </c>
      <c r="S25" s="22">
        <v>200</v>
      </c>
      <c r="T25" s="22">
        <v>260</v>
      </c>
      <c r="U25" s="22">
        <v>200</v>
      </c>
      <c r="V25" s="23"/>
      <c r="W25" s="23"/>
      <c r="X25" s="23"/>
      <c r="Y25" s="23"/>
      <c r="Z25" s="23"/>
    </row>
    <row r="26" spans="1:26" s="25" customFormat="1" ht="30.75">
      <c r="A26" s="20" t="s">
        <v>62</v>
      </c>
      <c r="B26" s="32" t="s">
        <v>63</v>
      </c>
      <c r="C26" s="27">
        <v>2440</v>
      </c>
      <c r="D26" s="22">
        <v>130</v>
      </c>
      <c r="E26" s="22">
        <v>130</v>
      </c>
      <c r="F26" s="22">
        <v>200</v>
      </c>
      <c r="G26" s="22">
        <v>140</v>
      </c>
      <c r="H26" s="22">
        <v>180</v>
      </c>
      <c r="I26" s="22">
        <v>170</v>
      </c>
      <c r="J26" s="22">
        <v>220</v>
      </c>
      <c r="K26" s="22">
        <v>110</v>
      </c>
      <c r="L26" s="22">
        <v>140</v>
      </c>
      <c r="M26" s="22">
        <v>70</v>
      </c>
      <c r="N26" s="22">
        <v>150</v>
      </c>
      <c r="O26" s="22">
        <v>120</v>
      </c>
      <c r="P26" s="22">
        <v>120</v>
      </c>
      <c r="Q26" s="22">
        <v>120</v>
      </c>
      <c r="R26" s="22">
        <v>110</v>
      </c>
      <c r="S26" s="22">
        <v>100</v>
      </c>
      <c r="T26" s="22">
        <v>130</v>
      </c>
      <c r="U26" s="22">
        <v>100</v>
      </c>
      <c r="V26" s="23"/>
      <c r="W26" s="23"/>
      <c r="X26" s="23"/>
      <c r="Y26" s="23"/>
      <c r="Z26" s="23"/>
    </row>
    <row r="27" spans="1:26" s="25" customFormat="1" ht="30.75">
      <c r="A27" s="20" t="s">
        <v>64</v>
      </c>
      <c r="B27" s="32" t="s">
        <v>65</v>
      </c>
      <c r="C27" s="27">
        <v>2440</v>
      </c>
      <c r="D27" s="22">
        <v>130</v>
      </c>
      <c r="E27" s="22">
        <v>130</v>
      </c>
      <c r="F27" s="22">
        <v>200</v>
      </c>
      <c r="G27" s="22">
        <v>140</v>
      </c>
      <c r="H27" s="22">
        <v>180</v>
      </c>
      <c r="I27" s="22">
        <v>170</v>
      </c>
      <c r="J27" s="22">
        <v>220</v>
      </c>
      <c r="K27" s="22">
        <v>110</v>
      </c>
      <c r="L27" s="22">
        <v>140</v>
      </c>
      <c r="M27" s="22">
        <v>70</v>
      </c>
      <c r="N27" s="22">
        <v>150</v>
      </c>
      <c r="O27" s="22">
        <v>120</v>
      </c>
      <c r="P27" s="22">
        <v>120</v>
      </c>
      <c r="Q27" s="22">
        <v>120</v>
      </c>
      <c r="R27" s="22">
        <v>110</v>
      </c>
      <c r="S27" s="22">
        <v>100</v>
      </c>
      <c r="T27" s="22">
        <v>130</v>
      </c>
      <c r="U27" s="22">
        <v>100</v>
      </c>
      <c r="V27" s="23"/>
      <c r="W27" s="23"/>
      <c r="X27" s="23"/>
      <c r="Y27" s="23"/>
      <c r="Z27" s="23"/>
    </row>
    <row r="28" spans="1:26" s="18" customFormat="1" ht="19.5" customHeight="1">
      <c r="A28" s="15">
        <v>3</v>
      </c>
      <c r="B28" s="15" t="s">
        <v>66</v>
      </c>
      <c r="C28" s="16">
        <v>56653</v>
      </c>
      <c r="D28" s="16">
        <v>3600</v>
      </c>
      <c r="E28" s="16">
        <v>3014</v>
      </c>
      <c r="F28" s="16">
        <v>8767</v>
      </c>
      <c r="G28" s="16">
        <v>4464</v>
      </c>
      <c r="H28" s="16">
        <v>8387</v>
      </c>
      <c r="I28" s="16">
        <v>5159</v>
      </c>
      <c r="J28" s="16">
        <v>7921</v>
      </c>
      <c r="K28" s="16">
        <v>3701</v>
      </c>
      <c r="L28" s="16">
        <v>3625</v>
      </c>
      <c r="M28" s="16">
        <v>1591</v>
      </c>
      <c r="N28" s="16">
        <v>2976</v>
      </c>
      <c r="O28" s="16">
        <v>1302</v>
      </c>
      <c r="P28" s="16">
        <v>293</v>
      </c>
      <c r="Q28" s="16">
        <v>303</v>
      </c>
      <c r="R28" s="16">
        <v>324</v>
      </c>
      <c r="S28" s="16">
        <v>463</v>
      </c>
      <c r="T28" s="16">
        <v>362</v>
      </c>
      <c r="U28" s="16">
        <v>401</v>
      </c>
      <c r="V28" s="17"/>
      <c r="W28" s="17"/>
      <c r="X28" s="17"/>
      <c r="Y28" s="17"/>
      <c r="Z28" s="17"/>
    </row>
    <row r="29" spans="1:26" s="25" customFormat="1" ht="19.5" customHeight="1">
      <c r="A29" s="20" t="s">
        <v>67</v>
      </c>
      <c r="B29" s="20" t="s">
        <v>68</v>
      </c>
      <c r="C29" s="22">
        <v>1543</v>
      </c>
      <c r="D29" s="22">
        <v>26</v>
      </c>
      <c r="E29" s="22">
        <v>0</v>
      </c>
      <c r="F29" s="22">
        <v>376</v>
      </c>
      <c r="G29" s="22">
        <v>125</v>
      </c>
      <c r="H29" s="22">
        <v>30</v>
      </c>
      <c r="I29" s="22">
        <v>48</v>
      </c>
      <c r="J29" s="22">
        <v>138</v>
      </c>
      <c r="K29" s="22">
        <v>346</v>
      </c>
      <c r="L29" s="22">
        <v>130</v>
      </c>
      <c r="M29" s="22">
        <v>4</v>
      </c>
      <c r="N29" s="22">
        <v>207</v>
      </c>
      <c r="O29" s="22">
        <v>60</v>
      </c>
      <c r="P29" s="22">
        <v>0</v>
      </c>
      <c r="Q29" s="22">
        <v>0</v>
      </c>
      <c r="R29" s="22">
        <v>9</v>
      </c>
      <c r="S29" s="22">
        <v>9</v>
      </c>
      <c r="T29" s="22">
        <v>35</v>
      </c>
      <c r="U29" s="22">
        <v>0</v>
      </c>
      <c r="V29" s="23"/>
      <c r="W29" s="23"/>
      <c r="X29" s="23"/>
      <c r="Y29" s="23"/>
      <c r="Z29" s="23"/>
    </row>
    <row r="30" spans="1:26" s="25" customFormat="1" ht="30.75">
      <c r="A30" s="20" t="s">
        <v>69</v>
      </c>
      <c r="B30" s="14" t="s">
        <v>70</v>
      </c>
      <c r="C30" s="22">
        <v>49616</v>
      </c>
      <c r="D30" s="22">
        <v>3295</v>
      </c>
      <c r="E30" s="22">
        <v>2735</v>
      </c>
      <c r="F30" s="22">
        <v>8054</v>
      </c>
      <c r="G30" s="22">
        <v>4053</v>
      </c>
      <c r="H30" s="22">
        <v>7637</v>
      </c>
      <c r="I30" s="22">
        <v>4799</v>
      </c>
      <c r="J30" s="22">
        <v>7430</v>
      </c>
      <c r="K30" s="22">
        <v>3093</v>
      </c>
      <c r="L30" s="22">
        <v>3209</v>
      </c>
      <c r="M30" s="22">
        <v>1359</v>
      </c>
      <c r="N30" s="22">
        <v>2474</v>
      </c>
      <c r="O30" s="22">
        <v>972</v>
      </c>
      <c r="P30" s="22">
        <v>23</v>
      </c>
      <c r="Q30" s="22">
        <v>33</v>
      </c>
      <c r="R30" s="22">
        <v>53</v>
      </c>
      <c r="S30" s="22">
        <v>201</v>
      </c>
      <c r="T30" s="22">
        <v>48</v>
      </c>
      <c r="U30" s="22">
        <v>148</v>
      </c>
      <c r="V30" s="23"/>
      <c r="W30" s="23"/>
      <c r="X30" s="23"/>
      <c r="Y30" s="23"/>
      <c r="Z30" s="23"/>
    </row>
    <row r="31" spans="1:26" s="25" customFormat="1" ht="62.25">
      <c r="A31" s="20" t="s">
        <v>71</v>
      </c>
      <c r="B31" s="14" t="s">
        <v>72</v>
      </c>
      <c r="C31" s="27">
        <v>1888</v>
      </c>
      <c r="D31" s="22">
        <v>101</v>
      </c>
      <c r="E31" s="22">
        <v>101</v>
      </c>
      <c r="F31" s="22">
        <v>155</v>
      </c>
      <c r="G31" s="22">
        <v>108</v>
      </c>
      <c r="H31" s="22">
        <v>139</v>
      </c>
      <c r="I31" s="22">
        <v>132</v>
      </c>
      <c r="J31" s="22">
        <v>170</v>
      </c>
      <c r="K31" s="22">
        <v>85</v>
      </c>
      <c r="L31" s="22">
        <v>108</v>
      </c>
      <c r="M31" s="22">
        <v>54</v>
      </c>
      <c r="N31" s="22">
        <v>116</v>
      </c>
      <c r="O31" s="22">
        <v>93</v>
      </c>
      <c r="P31" s="22">
        <v>93</v>
      </c>
      <c r="Q31" s="22">
        <v>93</v>
      </c>
      <c r="R31" s="22">
        <v>85</v>
      </c>
      <c r="S31" s="22">
        <v>77</v>
      </c>
      <c r="T31" s="22">
        <v>101</v>
      </c>
      <c r="U31" s="22">
        <v>77</v>
      </c>
      <c r="V31" s="23"/>
      <c r="W31" s="23"/>
      <c r="X31" s="23"/>
      <c r="Y31" s="23"/>
      <c r="Z31" s="23"/>
    </row>
    <row r="32" spans="1:26" s="25" customFormat="1" ht="49.5" customHeight="1">
      <c r="A32" s="20" t="s">
        <v>73</v>
      </c>
      <c r="B32" s="14" t="s">
        <v>74</v>
      </c>
      <c r="C32" s="27">
        <v>3100</v>
      </c>
      <c r="D32" s="22">
        <v>150</v>
      </c>
      <c r="E32" s="22">
        <v>150</v>
      </c>
      <c r="F32" s="22">
        <v>150</v>
      </c>
      <c r="G32" s="22">
        <v>150</v>
      </c>
      <c r="H32" s="22">
        <v>550</v>
      </c>
      <c r="I32" s="22">
        <v>150</v>
      </c>
      <c r="J32" s="22">
        <v>150</v>
      </c>
      <c r="K32" s="22">
        <v>150</v>
      </c>
      <c r="L32" s="22">
        <v>150</v>
      </c>
      <c r="M32" s="22">
        <v>150</v>
      </c>
      <c r="N32" s="22">
        <v>150</v>
      </c>
      <c r="O32" s="22">
        <v>150</v>
      </c>
      <c r="P32" s="22">
        <v>150</v>
      </c>
      <c r="Q32" s="22">
        <v>150</v>
      </c>
      <c r="R32" s="22">
        <v>150</v>
      </c>
      <c r="S32" s="22">
        <v>150</v>
      </c>
      <c r="T32" s="22">
        <v>150</v>
      </c>
      <c r="U32" s="22">
        <v>150</v>
      </c>
      <c r="V32" s="23"/>
      <c r="W32" s="23"/>
      <c r="X32" s="23"/>
      <c r="Y32" s="23"/>
      <c r="Z32" s="23"/>
    </row>
    <row r="33" spans="1:26" s="25" customFormat="1" ht="46.5">
      <c r="A33" s="20" t="s">
        <v>75</v>
      </c>
      <c r="B33" s="14" t="s">
        <v>76</v>
      </c>
      <c r="C33" s="22">
        <v>506</v>
      </c>
      <c r="D33" s="22">
        <v>28</v>
      </c>
      <c r="E33" s="22">
        <v>28</v>
      </c>
      <c r="F33" s="22">
        <v>32</v>
      </c>
      <c r="G33" s="22">
        <v>28</v>
      </c>
      <c r="H33" s="22">
        <v>31</v>
      </c>
      <c r="I33" s="22">
        <v>30</v>
      </c>
      <c r="J33" s="22">
        <v>33</v>
      </c>
      <c r="K33" s="22">
        <v>27</v>
      </c>
      <c r="L33" s="22">
        <v>28</v>
      </c>
      <c r="M33" s="22">
        <v>24</v>
      </c>
      <c r="N33" s="22">
        <v>29</v>
      </c>
      <c r="O33" s="22">
        <v>27</v>
      </c>
      <c r="P33" s="22">
        <v>27</v>
      </c>
      <c r="Q33" s="22">
        <v>27</v>
      </c>
      <c r="R33" s="22">
        <v>27</v>
      </c>
      <c r="S33" s="22">
        <v>26</v>
      </c>
      <c r="T33" s="22">
        <v>28</v>
      </c>
      <c r="U33" s="22">
        <v>26</v>
      </c>
      <c r="V33" s="23"/>
      <c r="W33" s="23"/>
      <c r="X33" s="23"/>
      <c r="Y33" s="23"/>
      <c r="Z33" s="23"/>
    </row>
    <row r="34" spans="1:26" s="18" customFormat="1" ht="19.5" customHeight="1">
      <c r="A34" s="15">
        <v>4</v>
      </c>
      <c r="B34" s="19" t="s">
        <v>77</v>
      </c>
      <c r="C34" s="16">
        <v>66</v>
      </c>
      <c r="D34" s="16"/>
      <c r="E34" s="16"/>
      <c r="F34" s="16"/>
      <c r="G34" s="16"/>
      <c r="H34" s="16"/>
      <c r="I34" s="16"/>
      <c r="J34" s="16"/>
      <c r="K34" s="16"/>
      <c r="L34" s="16"/>
      <c r="M34" s="16"/>
      <c r="N34" s="16">
        <v>66</v>
      </c>
      <c r="O34" s="16"/>
      <c r="P34" s="16"/>
      <c r="Q34" s="16"/>
      <c r="R34" s="16"/>
      <c r="S34" s="16"/>
      <c r="T34" s="16"/>
      <c r="U34" s="16"/>
      <c r="V34" s="17"/>
      <c r="W34" s="17"/>
      <c r="X34" s="17"/>
      <c r="Y34" s="17"/>
      <c r="Z34" s="17"/>
    </row>
    <row r="35" spans="1:21" s="35" customFormat="1" ht="15">
      <c r="A35" s="15">
        <v>5</v>
      </c>
      <c r="B35" s="33" t="s">
        <v>78</v>
      </c>
      <c r="C35" s="34">
        <v>54200</v>
      </c>
      <c r="D35" s="16">
        <v>22000</v>
      </c>
      <c r="E35" s="16">
        <v>5000</v>
      </c>
      <c r="F35" s="16">
        <v>10000</v>
      </c>
      <c r="G35" s="16">
        <v>1200</v>
      </c>
      <c r="H35" s="16">
        <v>1000</v>
      </c>
      <c r="I35" s="16">
        <v>1500</v>
      </c>
      <c r="J35" s="16">
        <v>1300</v>
      </c>
      <c r="K35" s="16">
        <v>1000</v>
      </c>
      <c r="L35" s="16">
        <v>1300</v>
      </c>
      <c r="M35" s="16">
        <v>1000</v>
      </c>
      <c r="N35" s="16">
        <v>1400</v>
      </c>
      <c r="O35" s="16">
        <v>1500</v>
      </c>
      <c r="P35" s="16">
        <v>1000</v>
      </c>
      <c r="Q35" s="16">
        <v>1000</v>
      </c>
      <c r="R35" s="16">
        <v>1000</v>
      </c>
      <c r="S35" s="16">
        <v>1000</v>
      </c>
      <c r="T35" s="16">
        <v>1000</v>
      </c>
      <c r="U35" s="16">
        <v>1000</v>
      </c>
    </row>
    <row r="36" spans="1:26" s="25" customFormat="1" ht="30.75">
      <c r="A36" s="20" t="s">
        <v>79</v>
      </c>
      <c r="B36" s="14" t="s">
        <v>80</v>
      </c>
      <c r="C36" s="27">
        <v>32700</v>
      </c>
      <c r="D36" s="22">
        <v>20000</v>
      </c>
      <c r="E36" s="22">
        <v>4000</v>
      </c>
      <c r="F36" s="22">
        <v>8700</v>
      </c>
      <c r="G36" s="22"/>
      <c r="H36" s="22"/>
      <c r="I36" s="22"/>
      <c r="J36" s="22"/>
      <c r="K36" s="22"/>
      <c r="L36" s="22"/>
      <c r="M36" s="22"/>
      <c r="N36" s="22"/>
      <c r="O36" s="22"/>
      <c r="P36" s="22"/>
      <c r="Q36" s="22"/>
      <c r="R36" s="22"/>
      <c r="S36" s="22"/>
      <c r="T36" s="22"/>
      <c r="U36" s="22"/>
      <c r="V36" s="23"/>
      <c r="W36" s="23"/>
      <c r="X36" s="23"/>
      <c r="Y36" s="23"/>
      <c r="Z36" s="23"/>
    </row>
    <row r="37" spans="1:26" s="25" customFormat="1" ht="46.5" customHeight="1">
      <c r="A37" s="20" t="s">
        <v>81</v>
      </c>
      <c r="B37" s="14" t="s">
        <v>82</v>
      </c>
      <c r="C37" s="27">
        <v>21500</v>
      </c>
      <c r="D37" s="22">
        <v>2000</v>
      </c>
      <c r="E37" s="22">
        <v>1000</v>
      </c>
      <c r="F37" s="22">
        <v>1300</v>
      </c>
      <c r="G37" s="22">
        <v>1200</v>
      </c>
      <c r="H37" s="22">
        <v>1000</v>
      </c>
      <c r="I37" s="22">
        <v>1500</v>
      </c>
      <c r="J37" s="22">
        <v>1300</v>
      </c>
      <c r="K37" s="22">
        <v>1000</v>
      </c>
      <c r="L37" s="22">
        <v>1300</v>
      </c>
      <c r="M37" s="22">
        <v>1000</v>
      </c>
      <c r="N37" s="22">
        <v>1400</v>
      </c>
      <c r="O37" s="22">
        <v>1500</v>
      </c>
      <c r="P37" s="22">
        <v>1000</v>
      </c>
      <c r="Q37" s="22">
        <v>1000</v>
      </c>
      <c r="R37" s="22">
        <v>1000</v>
      </c>
      <c r="S37" s="22">
        <v>1000</v>
      </c>
      <c r="T37" s="22">
        <v>1000</v>
      </c>
      <c r="U37" s="22">
        <v>1000</v>
      </c>
      <c r="V37" s="23"/>
      <c r="W37" s="23"/>
      <c r="X37" s="23"/>
      <c r="Y37" s="23"/>
      <c r="Z37" s="23"/>
    </row>
    <row r="38" spans="1:26" s="18" customFormat="1" ht="16.5">
      <c r="A38" s="15">
        <v>6</v>
      </c>
      <c r="B38" s="19" t="s">
        <v>83</v>
      </c>
      <c r="C38" s="34">
        <v>5864</v>
      </c>
      <c r="D38" s="16">
        <v>0</v>
      </c>
      <c r="E38" s="16">
        <v>700</v>
      </c>
      <c r="F38" s="16">
        <v>0</v>
      </c>
      <c r="G38" s="16">
        <v>0</v>
      </c>
      <c r="H38" s="16">
        <v>0</v>
      </c>
      <c r="I38" s="16">
        <v>0</v>
      </c>
      <c r="J38" s="16">
        <v>0</v>
      </c>
      <c r="K38" s="16">
        <v>0</v>
      </c>
      <c r="L38" s="16">
        <v>71</v>
      </c>
      <c r="M38" s="16">
        <v>1189</v>
      </c>
      <c r="N38" s="16">
        <v>0</v>
      </c>
      <c r="O38" s="16">
        <v>604</v>
      </c>
      <c r="P38" s="16">
        <v>448</v>
      </c>
      <c r="Q38" s="16">
        <v>388</v>
      </c>
      <c r="R38" s="16">
        <v>403</v>
      </c>
      <c r="S38" s="16">
        <v>1088</v>
      </c>
      <c r="T38" s="16">
        <v>434</v>
      </c>
      <c r="U38" s="16">
        <v>539</v>
      </c>
      <c r="V38" s="17"/>
      <c r="W38" s="17"/>
      <c r="X38" s="17"/>
      <c r="Y38" s="17"/>
      <c r="Z38" s="17"/>
    </row>
    <row r="39" spans="1:26" s="25" customFormat="1" ht="30.75">
      <c r="A39" s="20" t="s">
        <v>84</v>
      </c>
      <c r="B39" s="14" t="s">
        <v>85</v>
      </c>
      <c r="C39" s="27">
        <v>1700</v>
      </c>
      <c r="D39" s="22"/>
      <c r="E39" s="22">
        <v>700</v>
      </c>
      <c r="F39" s="22"/>
      <c r="G39" s="22"/>
      <c r="H39" s="22"/>
      <c r="I39" s="22"/>
      <c r="J39" s="22"/>
      <c r="K39" s="22"/>
      <c r="L39" s="22"/>
      <c r="M39" s="22"/>
      <c r="N39" s="22"/>
      <c r="O39" s="22"/>
      <c r="P39" s="22"/>
      <c r="Q39" s="22"/>
      <c r="R39" s="22"/>
      <c r="S39" s="22">
        <v>1000</v>
      </c>
      <c r="T39" s="22"/>
      <c r="U39" s="22"/>
      <c r="V39" s="23"/>
      <c r="W39" s="23"/>
      <c r="X39" s="23"/>
      <c r="Y39" s="23"/>
      <c r="Z39" s="23"/>
    </row>
    <row r="40" spans="1:26" s="25" customFormat="1" ht="30.75">
      <c r="A40" s="20" t="s">
        <v>86</v>
      </c>
      <c r="B40" s="14" t="s">
        <v>87</v>
      </c>
      <c r="C40" s="27">
        <v>4164</v>
      </c>
      <c r="D40" s="22"/>
      <c r="E40" s="22"/>
      <c r="F40" s="22">
        <v>0</v>
      </c>
      <c r="G40" s="22"/>
      <c r="H40" s="22"/>
      <c r="I40" s="22"/>
      <c r="J40" s="22"/>
      <c r="K40" s="22"/>
      <c r="L40" s="22">
        <v>71</v>
      </c>
      <c r="M40" s="22">
        <v>1189</v>
      </c>
      <c r="N40" s="22"/>
      <c r="O40" s="22">
        <v>604</v>
      </c>
      <c r="P40" s="22">
        <v>448</v>
      </c>
      <c r="Q40" s="22">
        <v>388</v>
      </c>
      <c r="R40" s="22">
        <v>403</v>
      </c>
      <c r="S40" s="22">
        <v>88</v>
      </c>
      <c r="T40" s="22">
        <v>434</v>
      </c>
      <c r="U40" s="22">
        <v>539</v>
      </c>
      <c r="V40" s="23"/>
      <c r="W40" s="23"/>
      <c r="X40" s="23"/>
      <c r="Y40" s="23"/>
      <c r="Z40" s="23"/>
    </row>
    <row r="41" spans="1:26" s="18" customFormat="1" ht="16.5">
      <c r="A41" s="15">
        <v>7</v>
      </c>
      <c r="B41" s="11" t="s">
        <v>88</v>
      </c>
      <c r="C41" s="16">
        <v>9889</v>
      </c>
      <c r="D41" s="16">
        <v>565</v>
      </c>
      <c r="E41" s="16">
        <v>639</v>
      </c>
      <c r="F41" s="16">
        <v>980</v>
      </c>
      <c r="G41" s="16">
        <v>397</v>
      </c>
      <c r="H41" s="16">
        <v>686</v>
      </c>
      <c r="I41" s="16">
        <v>622</v>
      </c>
      <c r="J41" s="16">
        <v>563</v>
      </c>
      <c r="K41" s="16">
        <v>351</v>
      </c>
      <c r="L41" s="16">
        <v>428</v>
      </c>
      <c r="M41" s="16">
        <v>205</v>
      </c>
      <c r="N41" s="16">
        <v>537</v>
      </c>
      <c r="O41" s="16">
        <v>618</v>
      </c>
      <c r="P41" s="16">
        <v>490</v>
      </c>
      <c r="Q41" s="16">
        <v>548</v>
      </c>
      <c r="R41" s="16">
        <v>607</v>
      </c>
      <c r="S41" s="16">
        <v>554</v>
      </c>
      <c r="T41" s="16">
        <v>707</v>
      </c>
      <c r="U41" s="16">
        <v>392</v>
      </c>
      <c r="V41" s="17"/>
      <c r="W41" s="17"/>
      <c r="X41" s="17"/>
      <c r="Y41" s="17"/>
      <c r="Z41" s="17"/>
    </row>
    <row r="42" spans="1:26" s="18" customFormat="1" ht="30.75">
      <c r="A42" s="20" t="s">
        <v>89</v>
      </c>
      <c r="B42" s="21" t="s">
        <v>90</v>
      </c>
      <c r="C42" s="22">
        <v>7805</v>
      </c>
      <c r="D42" s="22">
        <v>457</v>
      </c>
      <c r="E42" s="22">
        <v>315</v>
      </c>
      <c r="F42" s="22">
        <v>728</v>
      </c>
      <c r="G42" s="22">
        <v>397</v>
      </c>
      <c r="H42" s="22">
        <v>686</v>
      </c>
      <c r="I42" s="22">
        <v>622</v>
      </c>
      <c r="J42" s="22">
        <v>563</v>
      </c>
      <c r="K42" s="22">
        <v>351</v>
      </c>
      <c r="L42" s="22">
        <v>428</v>
      </c>
      <c r="M42" s="22">
        <v>205</v>
      </c>
      <c r="N42" s="22">
        <v>537</v>
      </c>
      <c r="O42" s="22">
        <v>368</v>
      </c>
      <c r="P42" s="22">
        <v>340</v>
      </c>
      <c r="Q42" s="22">
        <v>348</v>
      </c>
      <c r="R42" s="22">
        <v>457</v>
      </c>
      <c r="S42" s="22">
        <v>354</v>
      </c>
      <c r="T42" s="22">
        <v>407</v>
      </c>
      <c r="U42" s="22">
        <v>242</v>
      </c>
      <c r="V42" s="23"/>
      <c r="W42" s="23"/>
      <c r="X42" s="23"/>
      <c r="Y42" s="17"/>
      <c r="Z42" s="17"/>
    </row>
    <row r="43" spans="1:26" s="25" customFormat="1" ht="30.75">
      <c r="A43" s="20" t="s">
        <v>91</v>
      </c>
      <c r="B43" s="21" t="s">
        <v>92</v>
      </c>
      <c r="C43" s="22">
        <v>1000</v>
      </c>
      <c r="D43" s="22"/>
      <c r="E43" s="22"/>
      <c r="F43" s="22"/>
      <c r="G43" s="22"/>
      <c r="H43" s="22"/>
      <c r="I43" s="22"/>
      <c r="J43" s="22"/>
      <c r="K43" s="22"/>
      <c r="L43" s="22"/>
      <c r="M43" s="22"/>
      <c r="N43" s="22"/>
      <c r="O43" s="22">
        <v>50</v>
      </c>
      <c r="P43" s="22">
        <v>150</v>
      </c>
      <c r="Q43" s="22">
        <v>200</v>
      </c>
      <c r="R43" s="22">
        <v>150</v>
      </c>
      <c r="S43" s="22">
        <v>200</v>
      </c>
      <c r="T43" s="22">
        <v>100</v>
      </c>
      <c r="U43" s="22">
        <v>150</v>
      </c>
      <c r="V43" s="23"/>
      <c r="W43" s="23"/>
      <c r="X43" s="23"/>
      <c r="Y43" s="23"/>
      <c r="Z43" s="23"/>
    </row>
    <row r="44" spans="1:26" s="25" customFormat="1" ht="16.5">
      <c r="A44" s="20" t="s">
        <v>93</v>
      </c>
      <c r="B44" s="21" t="s">
        <v>94</v>
      </c>
      <c r="C44" s="22">
        <v>684</v>
      </c>
      <c r="D44" s="22">
        <v>108</v>
      </c>
      <c r="E44" s="22">
        <v>324</v>
      </c>
      <c r="F44" s="22">
        <v>252</v>
      </c>
      <c r="G44" s="22"/>
      <c r="H44" s="22"/>
      <c r="I44" s="22"/>
      <c r="J44" s="22"/>
      <c r="K44" s="22"/>
      <c r="L44" s="22"/>
      <c r="M44" s="22"/>
      <c r="N44" s="22"/>
      <c r="O44" s="22"/>
      <c r="P44" s="22"/>
      <c r="Q44" s="22"/>
      <c r="R44" s="22"/>
      <c r="S44" s="22"/>
      <c r="T44" s="22"/>
      <c r="U44" s="22"/>
      <c r="V44" s="23"/>
      <c r="W44" s="23"/>
      <c r="X44" s="23"/>
      <c r="Y44" s="23"/>
      <c r="Z44" s="23"/>
    </row>
    <row r="45" spans="1:26" s="25" customFormat="1" ht="30.75">
      <c r="A45" s="20" t="s">
        <v>95</v>
      </c>
      <c r="B45" s="21" t="s">
        <v>96</v>
      </c>
      <c r="C45" s="22">
        <v>400</v>
      </c>
      <c r="D45" s="22"/>
      <c r="E45" s="22"/>
      <c r="F45" s="22"/>
      <c r="G45" s="22"/>
      <c r="H45" s="22"/>
      <c r="I45" s="22"/>
      <c r="J45" s="22"/>
      <c r="K45" s="22"/>
      <c r="L45" s="22"/>
      <c r="M45" s="22"/>
      <c r="N45" s="22"/>
      <c r="O45" s="22">
        <v>200</v>
      </c>
      <c r="P45" s="22"/>
      <c r="Q45" s="22"/>
      <c r="R45" s="22"/>
      <c r="S45" s="22"/>
      <c r="T45" s="22">
        <v>200</v>
      </c>
      <c r="U45" s="22"/>
      <c r="V45" s="23"/>
      <c r="W45" s="23"/>
      <c r="X45" s="23"/>
      <c r="Y45" s="23"/>
      <c r="Z45" s="23"/>
    </row>
    <row r="46" spans="1:26" s="25" customFormat="1" ht="30.75">
      <c r="A46" s="15">
        <v>8</v>
      </c>
      <c r="B46" s="11" t="s">
        <v>97</v>
      </c>
      <c r="C46" s="22">
        <v>1000</v>
      </c>
      <c r="D46" s="22"/>
      <c r="E46" s="22"/>
      <c r="F46" s="22"/>
      <c r="G46" s="22"/>
      <c r="H46" s="22"/>
      <c r="I46" s="22"/>
      <c r="J46" s="22"/>
      <c r="K46" s="22"/>
      <c r="L46" s="22"/>
      <c r="M46" s="22">
        <v>50</v>
      </c>
      <c r="N46" s="22">
        <v>50</v>
      </c>
      <c r="O46" s="22">
        <v>50</v>
      </c>
      <c r="P46" s="22">
        <v>50</v>
      </c>
      <c r="Q46" s="22">
        <v>50</v>
      </c>
      <c r="R46" s="22">
        <v>50</v>
      </c>
      <c r="S46" s="22">
        <v>50</v>
      </c>
      <c r="T46" s="22">
        <v>600</v>
      </c>
      <c r="U46" s="22">
        <v>50</v>
      </c>
      <c r="V46" s="23"/>
      <c r="W46" s="23"/>
      <c r="X46" s="23"/>
      <c r="Y46" s="23"/>
      <c r="Z46" s="23"/>
    </row>
    <row r="47" spans="1:26" s="18" customFormat="1" ht="30.75">
      <c r="A47" s="15">
        <v>9</v>
      </c>
      <c r="B47" s="19" t="s">
        <v>98</v>
      </c>
      <c r="C47" s="34">
        <v>69973</v>
      </c>
      <c r="D47" s="16">
        <v>0</v>
      </c>
      <c r="E47" s="16">
        <v>0</v>
      </c>
      <c r="F47" s="16">
        <v>0</v>
      </c>
      <c r="G47" s="16">
        <v>4989</v>
      </c>
      <c r="H47" s="16">
        <v>8937</v>
      </c>
      <c r="I47" s="16">
        <v>0</v>
      </c>
      <c r="J47" s="16">
        <v>7569</v>
      </c>
      <c r="K47" s="16">
        <v>3273</v>
      </c>
      <c r="L47" s="16">
        <v>4534</v>
      </c>
      <c r="M47" s="16">
        <v>7346</v>
      </c>
      <c r="N47" s="16">
        <v>5452</v>
      </c>
      <c r="O47" s="16">
        <v>3699</v>
      </c>
      <c r="P47" s="16">
        <v>0</v>
      </c>
      <c r="Q47" s="16">
        <v>0</v>
      </c>
      <c r="R47" s="16">
        <v>5993</v>
      </c>
      <c r="S47" s="16">
        <v>5630</v>
      </c>
      <c r="T47" s="16">
        <v>7624</v>
      </c>
      <c r="U47" s="16">
        <v>4927</v>
      </c>
      <c r="V47" s="17"/>
      <c r="W47" s="17"/>
      <c r="X47" s="17"/>
      <c r="Y47" s="17"/>
      <c r="Z47" s="17"/>
    </row>
    <row r="48" spans="1:26" s="25" customFormat="1" ht="16.5">
      <c r="A48" s="20" t="s">
        <v>99</v>
      </c>
      <c r="B48" s="14" t="s">
        <v>100</v>
      </c>
      <c r="C48" s="22">
        <v>65973</v>
      </c>
      <c r="D48" s="22">
        <v>0</v>
      </c>
      <c r="E48" s="22">
        <v>0</v>
      </c>
      <c r="F48" s="22">
        <v>0</v>
      </c>
      <c r="G48" s="22">
        <v>4989</v>
      </c>
      <c r="H48" s="22">
        <v>8937</v>
      </c>
      <c r="I48" s="22">
        <v>0</v>
      </c>
      <c r="J48" s="22">
        <v>7569</v>
      </c>
      <c r="K48" s="22">
        <v>3273</v>
      </c>
      <c r="L48" s="22">
        <v>4534</v>
      </c>
      <c r="M48" s="22">
        <v>5346</v>
      </c>
      <c r="N48" s="22">
        <v>5452</v>
      </c>
      <c r="O48" s="22">
        <v>3699</v>
      </c>
      <c r="P48" s="22">
        <v>0</v>
      </c>
      <c r="Q48" s="22">
        <v>0</v>
      </c>
      <c r="R48" s="22">
        <v>5993</v>
      </c>
      <c r="S48" s="22">
        <v>5630</v>
      </c>
      <c r="T48" s="22">
        <v>5624</v>
      </c>
      <c r="U48" s="22">
        <v>4927</v>
      </c>
      <c r="V48" s="23"/>
      <c r="W48" s="23"/>
      <c r="X48" s="23"/>
      <c r="Y48" s="23"/>
      <c r="Z48" s="23"/>
    </row>
    <row r="49" spans="1:26" s="25" customFormat="1" ht="30.75">
      <c r="A49" s="20" t="s">
        <v>101</v>
      </c>
      <c r="B49" s="14" t="s">
        <v>102</v>
      </c>
      <c r="C49" s="37">
        <v>4000</v>
      </c>
      <c r="D49" s="22"/>
      <c r="E49" s="22"/>
      <c r="F49" s="22"/>
      <c r="G49" s="22"/>
      <c r="H49" s="22"/>
      <c r="I49" s="22"/>
      <c r="J49" s="22"/>
      <c r="K49" s="22"/>
      <c r="L49" s="22"/>
      <c r="M49" s="22">
        <v>2000</v>
      </c>
      <c r="N49" s="22"/>
      <c r="O49" s="22"/>
      <c r="P49" s="22"/>
      <c r="Q49" s="22"/>
      <c r="R49" s="22"/>
      <c r="S49" s="22"/>
      <c r="T49" s="22">
        <v>2000</v>
      </c>
      <c r="U49" s="22"/>
      <c r="V49" s="23"/>
      <c r="W49" s="23"/>
      <c r="X49" s="23"/>
      <c r="Y49" s="23"/>
      <c r="Z49" s="23"/>
    </row>
    <row r="50" spans="1:26" s="18" customFormat="1" ht="19.5" customHeight="1">
      <c r="A50" s="19">
        <v>10</v>
      </c>
      <c r="B50" s="15" t="s">
        <v>103</v>
      </c>
      <c r="C50" s="16">
        <v>2400</v>
      </c>
      <c r="D50" s="16">
        <v>170</v>
      </c>
      <c r="E50" s="16">
        <v>170</v>
      </c>
      <c r="F50" s="16">
        <v>120</v>
      </c>
      <c r="G50" s="16">
        <v>120</v>
      </c>
      <c r="H50" s="16">
        <v>150</v>
      </c>
      <c r="I50" s="16">
        <v>120</v>
      </c>
      <c r="J50" s="16">
        <v>120</v>
      </c>
      <c r="K50" s="16">
        <v>120</v>
      </c>
      <c r="L50" s="16">
        <v>140</v>
      </c>
      <c r="M50" s="16">
        <v>170</v>
      </c>
      <c r="N50" s="16">
        <v>140</v>
      </c>
      <c r="O50" s="16">
        <v>150</v>
      </c>
      <c r="P50" s="16">
        <v>120</v>
      </c>
      <c r="Q50" s="16">
        <v>100</v>
      </c>
      <c r="R50" s="16">
        <v>150</v>
      </c>
      <c r="S50" s="16">
        <v>120</v>
      </c>
      <c r="T50" s="16">
        <v>120</v>
      </c>
      <c r="U50" s="16">
        <v>100</v>
      </c>
      <c r="V50" s="17"/>
      <c r="W50" s="17"/>
      <c r="X50" s="17"/>
      <c r="Y50" s="17"/>
      <c r="Z50" s="17"/>
    </row>
    <row r="51" spans="1:26" s="18" customFormat="1" ht="16.5">
      <c r="A51" s="15">
        <v>11</v>
      </c>
      <c r="B51" s="15" t="s">
        <v>104</v>
      </c>
      <c r="C51" s="16">
        <v>85465</v>
      </c>
      <c r="D51" s="16">
        <v>6298</v>
      </c>
      <c r="E51" s="16">
        <v>5630</v>
      </c>
      <c r="F51" s="16">
        <v>6667</v>
      </c>
      <c r="G51" s="16">
        <v>6535</v>
      </c>
      <c r="H51" s="16">
        <v>3991</v>
      </c>
      <c r="I51" s="16">
        <v>8341</v>
      </c>
      <c r="J51" s="16">
        <v>7331</v>
      </c>
      <c r="K51" s="16">
        <v>3405</v>
      </c>
      <c r="L51" s="16">
        <v>3674</v>
      </c>
      <c r="M51" s="16">
        <v>2462</v>
      </c>
      <c r="N51" s="16">
        <v>3647</v>
      </c>
      <c r="O51" s="16">
        <v>2623</v>
      </c>
      <c r="P51" s="16">
        <v>6693</v>
      </c>
      <c r="Q51" s="16">
        <v>2686</v>
      </c>
      <c r="R51" s="16">
        <v>3300</v>
      </c>
      <c r="S51" s="16">
        <v>7102</v>
      </c>
      <c r="T51" s="16">
        <v>2831</v>
      </c>
      <c r="U51" s="16">
        <v>2249</v>
      </c>
      <c r="V51" s="17"/>
      <c r="W51" s="17"/>
      <c r="X51" s="17"/>
      <c r="Y51" s="17"/>
      <c r="Z51" s="17"/>
    </row>
    <row r="52" spans="1:26" s="18" customFormat="1" ht="19.5" customHeight="1">
      <c r="A52" s="15">
        <v>12</v>
      </c>
      <c r="B52" s="15" t="s">
        <v>105</v>
      </c>
      <c r="C52" s="16">
        <v>12183</v>
      </c>
      <c r="D52" s="16">
        <v>2312</v>
      </c>
      <c r="E52" s="16">
        <v>1660</v>
      </c>
      <c r="F52" s="16">
        <v>519</v>
      </c>
      <c r="G52" s="16">
        <v>665</v>
      </c>
      <c r="H52" s="16">
        <v>677</v>
      </c>
      <c r="I52" s="16">
        <v>469</v>
      </c>
      <c r="J52" s="16">
        <v>771</v>
      </c>
      <c r="K52" s="16">
        <v>182</v>
      </c>
      <c r="L52" s="16">
        <v>232</v>
      </c>
      <c r="M52" s="16">
        <v>216</v>
      </c>
      <c r="N52" s="16">
        <v>770</v>
      </c>
      <c r="O52" s="16">
        <v>299</v>
      </c>
      <c r="P52" s="16">
        <v>768</v>
      </c>
      <c r="Q52" s="16">
        <v>714</v>
      </c>
      <c r="R52" s="16">
        <v>482</v>
      </c>
      <c r="S52" s="16">
        <v>466</v>
      </c>
      <c r="T52" s="16">
        <v>515</v>
      </c>
      <c r="U52" s="16">
        <v>466</v>
      </c>
      <c r="V52" s="17"/>
      <c r="W52" s="17"/>
      <c r="X52" s="17"/>
      <c r="Y52" s="17"/>
      <c r="Z52" s="17"/>
    </row>
    <row r="53" spans="1:26" s="25" customFormat="1" ht="29.25" customHeight="1">
      <c r="A53" s="20"/>
      <c r="B53" s="30" t="s">
        <v>106</v>
      </c>
      <c r="C53" s="27">
        <v>2100</v>
      </c>
      <c r="D53" s="22"/>
      <c r="E53" s="22"/>
      <c r="F53" s="22"/>
      <c r="G53" s="22"/>
      <c r="H53" s="22"/>
      <c r="I53" s="22"/>
      <c r="J53" s="22"/>
      <c r="K53" s="22"/>
      <c r="L53" s="22"/>
      <c r="M53" s="22">
        <v>100</v>
      </c>
      <c r="N53" s="22">
        <v>100</v>
      </c>
      <c r="O53" s="22">
        <v>100</v>
      </c>
      <c r="P53" s="22">
        <v>300</v>
      </c>
      <c r="Q53" s="22">
        <v>300</v>
      </c>
      <c r="R53" s="22">
        <v>300</v>
      </c>
      <c r="S53" s="22">
        <v>300</v>
      </c>
      <c r="T53" s="22">
        <v>300</v>
      </c>
      <c r="U53" s="22">
        <v>300</v>
      </c>
      <c r="V53" s="23"/>
      <c r="W53" s="23"/>
      <c r="X53" s="23"/>
      <c r="Y53" s="23"/>
      <c r="Z53" s="23"/>
    </row>
    <row r="54" spans="1:26" s="25" customFormat="1" ht="16.5">
      <c r="A54" s="20"/>
      <c r="B54" s="30" t="s">
        <v>107</v>
      </c>
      <c r="C54" s="27">
        <v>6472</v>
      </c>
      <c r="D54" s="22">
        <v>2246</v>
      </c>
      <c r="E54" s="22">
        <v>1594</v>
      </c>
      <c r="F54" s="22">
        <v>204</v>
      </c>
      <c r="G54" s="22">
        <v>450</v>
      </c>
      <c r="H54" s="22">
        <v>395</v>
      </c>
      <c r="I54" s="22">
        <v>204</v>
      </c>
      <c r="J54" s="22">
        <v>423</v>
      </c>
      <c r="K54" s="22"/>
      <c r="L54" s="22"/>
      <c r="M54" s="22"/>
      <c r="N54" s="22">
        <v>438</v>
      </c>
      <c r="O54" s="22"/>
      <c r="P54" s="22">
        <v>286</v>
      </c>
      <c r="Q54" s="22">
        <v>232</v>
      </c>
      <c r="R54" s="22"/>
      <c r="S54" s="22"/>
      <c r="T54" s="22"/>
      <c r="U54" s="22"/>
      <c r="V54" s="23"/>
      <c r="W54" s="23"/>
      <c r="X54" s="23"/>
      <c r="Y54" s="23"/>
      <c r="Z54" s="23"/>
    </row>
    <row r="55" spans="1:26" s="25" customFormat="1" ht="16.5">
      <c r="A55" s="20"/>
      <c r="B55" s="30" t="s">
        <v>108</v>
      </c>
      <c r="C55" s="27">
        <v>3611</v>
      </c>
      <c r="D55" s="22">
        <v>66</v>
      </c>
      <c r="E55" s="22">
        <v>66</v>
      </c>
      <c r="F55" s="22">
        <v>315</v>
      </c>
      <c r="G55" s="22">
        <v>215</v>
      </c>
      <c r="H55" s="22">
        <v>282</v>
      </c>
      <c r="I55" s="22">
        <v>265</v>
      </c>
      <c r="J55" s="22">
        <v>348</v>
      </c>
      <c r="K55" s="22">
        <v>182</v>
      </c>
      <c r="L55" s="22">
        <v>232</v>
      </c>
      <c r="M55" s="22">
        <v>116</v>
      </c>
      <c r="N55" s="22">
        <v>232</v>
      </c>
      <c r="O55" s="22">
        <v>199</v>
      </c>
      <c r="P55" s="22">
        <v>182</v>
      </c>
      <c r="Q55" s="22">
        <v>182</v>
      </c>
      <c r="R55" s="22">
        <v>182</v>
      </c>
      <c r="S55" s="22">
        <v>166</v>
      </c>
      <c r="T55" s="22">
        <v>215</v>
      </c>
      <c r="U55" s="22">
        <v>166</v>
      </c>
      <c r="V55" s="23"/>
      <c r="W55" s="23"/>
      <c r="X55" s="23"/>
      <c r="Y55" s="23"/>
      <c r="Z55" s="23"/>
    </row>
    <row r="56" spans="1:26" s="18" customFormat="1" ht="19.5" customHeight="1">
      <c r="A56" s="15">
        <v>13</v>
      </c>
      <c r="B56" s="15" t="s">
        <v>109</v>
      </c>
      <c r="C56" s="16">
        <v>5500</v>
      </c>
      <c r="D56" s="16">
        <v>225</v>
      </c>
      <c r="E56" s="16">
        <v>325</v>
      </c>
      <c r="F56" s="16">
        <v>400</v>
      </c>
      <c r="G56" s="16">
        <v>350</v>
      </c>
      <c r="H56" s="16">
        <v>235</v>
      </c>
      <c r="I56" s="16">
        <v>230</v>
      </c>
      <c r="J56" s="16">
        <v>495</v>
      </c>
      <c r="K56" s="16">
        <v>470</v>
      </c>
      <c r="L56" s="16">
        <v>205</v>
      </c>
      <c r="M56" s="16">
        <v>450</v>
      </c>
      <c r="N56" s="16">
        <v>325</v>
      </c>
      <c r="O56" s="16">
        <v>210</v>
      </c>
      <c r="P56" s="16">
        <v>370</v>
      </c>
      <c r="Q56" s="16">
        <v>180</v>
      </c>
      <c r="R56" s="16">
        <v>255</v>
      </c>
      <c r="S56" s="16">
        <v>300</v>
      </c>
      <c r="T56" s="16">
        <v>115</v>
      </c>
      <c r="U56" s="16">
        <v>360</v>
      </c>
      <c r="V56" s="17"/>
      <c r="W56" s="17"/>
      <c r="X56" s="17"/>
      <c r="Y56" s="17"/>
      <c r="Z56" s="17"/>
    </row>
    <row r="57" spans="1:26" s="18" customFormat="1" ht="16.5">
      <c r="A57" s="15">
        <v>14</v>
      </c>
      <c r="B57" s="11" t="s">
        <v>110</v>
      </c>
      <c r="C57" s="16">
        <v>4555</v>
      </c>
      <c r="D57" s="16">
        <v>0</v>
      </c>
      <c r="E57" s="16">
        <v>0</v>
      </c>
      <c r="F57" s="16">
        <v>0</v>
      </c>
      <c r="G57" s="16">
        <v>243</v>
      </c>
      <c r="H57" s="16">
        <v>124</v>
      </c>
      <c r="I57" s="16">
        <v>393</v>
      </c>
      <c r="J57" s="16">
        <v>405</v>
      </c>
      <c r="K57" s="16">
        <v>287</v>
      </c>
      <c r="L57" s="16">
        <v>296</v>
      </c>
      <c r="M57" s="16">
        <v>434</v>
      </c>
      <c r="N57" s="16">
        <v>900</v>
      </c>
      <c r="O57" s="16">
        <v>600</v>
      </c>
      <c r="P57" s="16">
        <v>0</v>
      </c>
      <c r="Q57" s="16">
        <v>310</v>
      </c>
      <c r="R57" s="16">
        <v>225</v>
      </c>
      <c r="S57" s="16">
        <v>0</v>
      </c>
      <c r="T57" s="16">
        <v>338</v>
      </c>
      <c r="U57" s="16"/>
      <c r="V57" s="17"/>
      <c r="W57" s="17"/>
      <c r="X57" s="17"/>
      <c r="Y57" s="17"/>
      <c r="Z57" s="17"/>
    </row>
    <row r="58" spans="1:26" s="18" customFormat="1" ht="19.5" customHeight="1">
      <c r="A58" s="15">
        <v>15</v>
      </c>
      <c r="B58" s="15" t="s">
        <v>111</v>
      </c>
      <c r="C58" s="16">
        <v>10123</v>
      </c>
      <c r="D58" s="38">
        <v>2432</v>
      </c>
      <c r="E58" s="38">
        <v>658</v>
      </c>
      <c r="F58" s="38">
        <v>1101</v>
      </c>
      <c r="G58" s="38">
        <v>998</v>
      </c>
      <c r="H58" s="38">
        <v>1058</v>
      </c>
      <c r="I58" s="38">
        <v>714</v>
      </c>
      <c r="J58" s="38">
        <v>842</v>
      </c>
      <c r="K58" s="38">
        <v>974</v>
      </c>
      <c r="L58" s="38">
        <v>296</v>
      </c>
      <c r="M58" s="38">
        <v>51</v>
      </c>
      <c r="N58" s="38">
        <v>183</v>
      </c>
      <c r="O58" s="38">
        <v>179</v>
      </c>
      <c r="P58" s="38">
        <v>134</v>
      </c>
      <c r="Q58" s="38">
        <v>51</v>
      </c>
      <c r="R58" s="38">
        <v>51</v>
      </c>
      <c r="S58" s="38">
        <v>264</v>
      </c>
      <c r="T58" s="38">
        <v>137</v>
      </c>
      <c r="U58" s="38">
        <v>0</v>
      </c>
      <c r="V58" s="39"/>
      <c r="W58" s="39"/>
      <c r="X58" s="17"/>
      <c r="Y58" s="17"/>
      <c r="Z58" s="17"/>
    </row>
    <row r="59" spans="1:26" s="25" customFormat="1" ht="19.5" customHeight="1">
      <c r="A59" s="20"/>
      <c r="B59" s="20" t="s">
        <v>112</v>
      </c>
      <c r="C59" s="22">
        <v>5776</v>
      </c>
      <c r="D59" s="22">
        <v>432</v>
      </c>
      <c r="E59" s="22">
        <v>158</v>
      </c>
      <c r="F59" s="22">
        <v>601</v>
      </c>
      <c r="G59" s="22">
        <v>498</v>
      </c>
      <c r="H59" s="22">
        <v>558</v>
      </c>
      <c r="I59" s="22">
        <v>714</v>
      </c>
      <c r="J59" s="22">
        <v>842</v>
      </c>
      <c r="K59" s="22">
        <v>974</v>
      </c>
      <c r="L59" s="22">
        <v>296</v>
      </c>
      <c r="M59" s="22">
        <v>51</v>
      </c>
      <c r="N59" s="22">
        <v>183</v>
      </c>
      <c r="O59" s="22">
        <v>179</v>
      </c>
      <c r="P59" s="22">
        <v>0</v>
      </c>
      <c r="Q59" s="22">
        <v>51</v>
      </c>
      <c r="R59" s="22">
        <v>51</v>
      </c>
      <c r="S59" s="22">
        <v>51</v>
      </c>
      <c r="T59" s="22">
        <v>137</v>
      </c>
      <c r="U59" s="22"/>
      <c r="V59" s="23"/>
      <c r="W59" s="23"/>
      <c r="X59" s="23"/>
      <c r="Y59" s="23"/>
      <c r="Z59" s="23"/>
    </row>
    <row r="60" spans="1:26" s="25" customFormat="1" ht="19.5" customHeight="1">
      <c r="A60" s="20"/>
      <c r="B60" s="20" t="s">
        <v>113</v>
      </c>
      <c r="C60" s="22">
        <v>4000</v>
      </c>
      <c r="D60" s="22">
        <v>2000</v>
      </c>
      <c r="E60" s="22">
        <v>500</v>
      </c>
      <c r="F60" s="22">
        <v>500</v>
      </c>
      <c r="G60" s="22">
        <v>500</v>
      </c>
      <c r="H60" s="22">
        <v>500</v>
      </c>
      <c r="I60" s="22"/>
      <c r="J60" s="22"/>
      <c r="K60" s="22"/>
      <c r="L60" s="22"/>
      <c r="M60" s="22"/>
      <c r="N60" s="22"/>
      <c r="O60" s="22"/>
      <c r="P60" s="22"/>
      <c r="Q60" s="22"/>
      <c r="R60" s="22">
        <v>0</v>
      </c>
      <c r="S60" s="22">
        <v>0</v>
      </c>
      <c r="T60" s="22"/>
      <c r="U60" s="22"/>
      <c r="V60" s="23"/>
      <c r="W60" s="23"/>
      <c r="X60" s="23"/>
      <c r="Y60" s="23"/>
      <c r="Z60" s="23"/>
    </row>
    <row r="61" spans="1:26" s="25" customFormat="1" ht="19.5" customHeight="1">
      <c r="A61" s="20"/>
      <c r="B61" s="20" t="s">
        <v>114</v>
      </c>
      <c r="C61" s="22">
        <v>347</v>
      </c>
      <c r="D61" s="22"/>
      <c r="E61" s="22"/>
      <c r="F61" s="22"/>
      <c r="G61" s="22"/>
      <c r="H61" s="22"/>
      <c r="I61" s="22"/>
      <c r="J61" s="22"/>
      <c r="K61" s="22"/>
      <c r="L61" s="22"/>
      <c r="M61" s="22"/>
      <c r="N61" s="22"/>
      <c r="O61" s="22"/>
      <c r="P61" s="22">
        <v>134</v>
      </c>
      <c r="Q61" s="22"/>
      <c r="R61" s="22"/>
      <c r="S61" s="22">
        <v>213</v>
      </c>
      <c r="T61" s="22"/>
      <c r="U61" s="22"/>
      <c r="V61" s="23"/>
      <c r="W61" s="23"/>
      <c r="X61" s="23"/>
      <c r="Y61" s="23"/>
      <c r="Z61" s="23"/>
    </row>
    <row r="62" spans="1:26" s="18" customFormat="1" ht="19.5" customHeight="1">
      <c r="A62" s="15">
        <v>16</v>
      </c>
      <c r="B62" s="15" t="s">
        <v>115</v>
      </c>
      <c r="C62" s="16">
        <v>2646</v>
      </c>
      <c r="D62" s="16">
        <v>0</v>
      </c>
      <c r="E62" s="16">
        <v>8</v>
      </c>
      <c r="F62" s="16">
        <v>302</v>
      </c>
      <c r="G62" s="16">
        <v>121</v>
      </c>
      <c r="H62" s="16">
        <v>407</v>
      </c>
      <c r="I62" s="16">
        <v>0</v>
      </c>
      <c r="J62" s="16">
        <v>121</v>
      </c>
      <c r="K62" s="16">
        <v>137</v>
      </c>
      <c r="L62" s="16">
        <v>151</v>
      </c>
      <c r="M62" s="16">
        <v>302</v>
      </c>
      <c r="N62" s="16">
        <v>297</v>
      </c>
      <c r="O62" s="16">
        <v>149</v>
      </c>
      <c r="P62" s="16">
        <v>149</v>
      </c>
      <c r="Q62" s="16">
        <v>31</v>
      </c>
      <c r="R62" s="16">
        <v>124</v>
      </c>
      <c r="S62" s="16">
        <v>124</v>
      </c>
      <c r="T62" s="16">
        <v>198</v>
      </c>
      <c r="U62" s="16">
        <v>25</v>
      </c>
      <c r="V62" s="17"/>
      <c r="W62" s="17"/>
      <c r="X62" s="17"/>
      <c r="Y62" s="17"/>
      <c r="Z62" s="17"/>
    </row>
    <row r="63" spans="1:26" s="29" customFormat="1" ht="16.5">
      <c r="A63" s="20"/>
      <c r="B63" s="36" t="s">
        <v>116</v>
      </c>
      <c r="C63" s="27">
        <v>2646</v>
      </c>
      <c r="D63" s="27">
        <v>0</v>
      </c>
      <c r="E63" s="27">
        <v>8</v>
      </c>
      <c r="F63" s="27">
        <v>302</v>
      </c>
      <c r="G63" s="27">
        <v>121</v>
      </c>
      <c r="H63" s="27">
        <v>407</v>
      </c>
      <c r="I63" s="27">
        <v>0</v>
      </c>
      <c r="J63" s="27">
        <v>121</v>
      </c>
      <c r="K63" s="27">
        <v>137</v>
      </c>
      <c r="L63" s="27">
        <v>151</v>
      </c>
      <c r="M63" s="27">
        <v>302</v>
      </c>
      <c r="N63" s="27">
        <v>297</v>
      </c>
      <c r="O63" s="27">
        <v>149</v>
      </c>
      <c r="P63" s="27">
        <v>149</v>
      </c>
      <c r="Q63" s="27">
        <v>31</v>
      </c>
      <c r="R63" s="27">
        <v>124</v>
      </c>
      <c r="S63" s="27">
        <v>124</v>
      </c>
      <c r="T63" s="27">
        <v>198</v>
      </c>
      <c r="U63" s="27">
        <v>25</v>
      </c>
      <c r="V63" s="28"/>
      <c r="W63" s="28"/>
      <c r="X63" s="28"/>
      <c r="Y63" s="28"/>
      <c r="Z63" s="28"/>
    </row>
    <row r="64" spans="1:26" s="29" customFormat="1" ht="19.5" customHeight="1">
      <c r="A64" s="20"/>
      <c r="B64" s="26" t="s">
        <v>117</v>
      </c>
      <c r="C64" s="27">
        <v>0</v>
      </c>
      <c r="D64" s="27"/>
      <c r="E64" s="27"/>
      <c r="F64" s="27"/>
      <c r="G64" s="27"/>
      <c r="H64" s="27"/>
      <c r="I64" s="27"/>
      <c r="J64" s="27"/>
      <c r="K64" s="27"/>
      <c r="L64" s="27"/>
      <c r="M64" s="27"/>
      <c r="N64" s="27"/>
      <c r="O64" s="27"/>
      <c r="P64" s="27"/>
      <c r="Q64" s="27"/>
      <c r="R64" s="27"/>
      <c r="S64" s="27"/>
      <c r="T64" s="27"/>
      <c r="U64" s="27"/>
      <c r="V64" s="28"/>
      <c r="W64" s="28"/>
      <c r="X64" s="28"/>
      <c r="Y64" s="28"/>
      <c r="Z64" s="28"/>
    </row>
    <row r="65" spans="1:26" s="29" customFormat="1" ht="19.5" customHeight="1">
      <c r="A65" s="20"/>
      <c r="B65" s="26" t="s">
        <v>118</v>
      </c>
      <c r="C65" s="27">
        <v>0</v>
      </c>
      <c r="D65" s="27"/>
      <c r="E65" s="27"/>
      <c r="F65" s="27"/>
      <c r="G65" s="27"/>
      <c r="H65" s="27"/>
      <c r="I65" s="27"/>
      <c r="J65" s="27"/>
      <c r="K65" s="27"/>
      <c r="L65" s="27"/>
      <c r="M65" s="27"/>
      <c r="N65" s="27"/>
      <c r="O65" s="27"/>
      <c r="P65" s="27"/>
      <c r="Q65" s="27"/>
      <c r="R65" s="27"/>
      <c r="S65" s="27"/>
      <c r="T65" s="27"/>
      <c r="U65" s="27"/>
      <c r="V65" s="28"/>
      <c r="W65" s="28"/>
      <c r="X65" s="28"/>
      <c r="Y65" s="28"/>
      <c r="Z65" s="28"/>
    </row>
    <row r="66" spans="1:26" s="18" customFormat="1" ht="16.5">
      <c r="A66" s="15">
        <v>17</v>
      </c>
      <c r="B66" s="11" t="s">
        <v>119</v>
      </c>
      <c r="C66" s="34">
        <v>9555</v>
      </c>
      <c r="D66" s="16">
        <v>170</v>
      </c>
      <c r="E66" s="16">
        <v>260</v>
      </c>
      <c r="F66" s="16">
        <v>1300</v>
      </c>
      <c r="G66" s="16">
        <v>1170</v>
      </c>
      <c r="H66" s="16">
        <v>1170</v>
      </c>
      <c r="I66" s="16">
        <v>975</v>
      </c>
      <c r="J66" s="16">
        <v>1300</v>
      </c>
      <c r="K66" s="16">
        <v>1170</v>
      </c>
      <c r="L66" s="16">
        <v>1170</v>
      </c>
      <c r="M66" s="16">
        <v>420</v>
      </c>
      <c r="N66" s="16">
        <v>180</v>
      </c>
      <c r="O66" s="16">
        <v>270</v>
      </c>
      <c r="P66" s="16"/>
      <c r="Q66" s="16"/>
      <c r="R66" s="16"/>
      <c r="S66" s="16"/>
      <c r="T66" s="16"/>
      <c r="U66" s="16"/>
      <c r="V66" s="17"/>
      <c r="W66" s="17"/>
      <c r="X66" s="17"/>
      <c r="Y66" s="17"/>
      <c r="Z66" s="17"/>
    </row>
    <row r="67" spans="1:26" s="18" customFormat="1" ht="19.5" customHeight="1">
      <c r="A67" s="15">
        <v>18</v>
      </c>
      <c r="B67" s="15" t="s">
        <v>120</v>
      </c>
      <c r="C67" s="34">
        <v>22000</v>
      </c>
      <c r="D67" s="16">
        <v>1300</v>
      </c>
      <c r="E67" s="16">
        <v>900</v>
      </c>
      <c r="F67" s="16">
        <v>1810</v>
      </c>
      <c r="G67" s="16">
        <v>1310</v>
      </c>
      <c r="H67" s="16">
        <v>1760</v>
      </c>
      <c r="I67" s="16">
        <v>1950</v>
      </c>
      <c r="J67" s="16">
        <v>1700</v>
      </c>
      <c r="K67" s="16">
        <v>1140</v>
      </c>
      <c r="L67" s="16">
        <v>1350</v>
      </c>
      <c r="M67" s="16">
        <v>980</v>
      </c>
      <c r="N67" s="16">
        <v>1650</v>
      </c>
      <c r="O67" s="16">
        <v>1100</v>
      </c>
      <c r="P67" s="16">
        <v>700</v>
      </c>
      <c r="Q67" s="16">
        <v>700</v>
      </c>
      <c r="R67" s="16">
        <v>950</v>
      </c>
      <c r="S67" s="16">
        <v>950</v>
      </c>
      <c r="T67" s="16">
        <v>800</v>
      </c>
      <c r="U67" s="16">
        <v>950</v>
      </c>
      <c r="V67" s="17"/>
      <c r="W67" s="17"/>
      <c r="X67" s="17"/>
      <c r="Y67" s="17"/>
      <c r="Z67" s="17"/>
    </row>
    <row r="68" spans="1:26" s="18" customFormat="1" ht="19.5" customHeight="1">
      <c r="A68" s="15">
        <v>19</v>
      </c>
      <c r="B68" s="15" t="s">
        <v>121</v>
      </c>
      <c r="C68" s="34">
        <v>3945</v>
      </c>
      <c r="D68" s="16">
        <v>176</v>
      </c>
      <c r="E68" s="16">
        <v>142</v>
      </c>
      <c r="F68" s="16">
        <v>529</v>
      </c>
      <c r="G68" s="16">
        <v>497</v>
      </c>
      <c r="H68" s="16">
        <v>926</v>
      </c>
      <c r="I68" s="16">
        <v>630</v>
      </c>
      <c r="J68" s="16">
        <v>87</v>
      </c>
      <c r="K68" s="16">
        <v>0</v>
      </c>
      <c r="L68" s="16">
        <v>136</v>
      </c>
      <c r="M68" s="16">
        <v>822</v>
      </c>
      <c r="N68" s="16"/>
      <c r="O68" s="16"/>
      <c r="P68" s="16"/>
      <c r="Q68" s="16"/>
      <c r="R68" s="16"/>
      <c r="S68" s="16"/>
      <c r="T68" s="16"/>
      <c r="U68" s="16"/>
      <c r="V68" s="17"/>
      <c r="W68" s="17"/>
      <c r="X68" s="17"/>
      <c r="Y68" s="17"/>
      <c r="Z68" s="17"/>
    </row>
    <row r="69" spans="1:26" s="18" customFormat="1" ht="30.75">
      <c r="A69" s="15">
        <v>20</v>
      </c>
      <c r="B69" s="11" t="s">
        <v>122</v>
      </c>
      <c r="C69" s="34">
        <v>6500</v>
      </c>
      <c r="D69" s="16">
        <v>146</v>
      </c>
      <c r="E69" s="16">
        <v>10</v>
      </c>
      <c r="F69" s="16">
        <v>920</v>
      </c>
      <c r="G69" s="16">
        <v>670</v>
      </c>
      <c r="H69" s="16">
        <v>770</v>
      </c>
      <c r="I69" s="16">
        <v>710</v>
      </c>
      <c r="J69" s="16">
        <v>650</v>
      </c>
      <c r="K69" s="16">
        <v>660</v>
      </c>
      <c r="L69" s="16">
        <v>575</v>
      </c>
      <c r="M69" s="16">
        <v>460</v>
      </c>
      <c r="N69" s="16">
        <v>290</v>
      </c>
      <c r="O69" s="16">
        <v>430</v>
      </c>
      <c r="P69" s="16">
        <v>22</v>
      </c>
      <c r="Q69" s="16">
        <v>22</v>
      </c>
      <c r="R69" s="16">
        <v>75</v>
      </c>
      <c r="S69" s="16"/>
      <c r="T69" s="16">
        <v>45</v>
      </c>
      <c r="U69" s="16">
        <v>45</v>
      </c>
      <c r="V69" s="17"/>
      <c r="W69" s="17"/>
      <c r="X69" s="17"/>
      <c r="Y69" s="17"/>
      <c r="Z69" s="17"/>
    </row>
    <row r="70" spans="1:26" s="18" customFormat="1" ht="19.5" customHeight="1">
      <c r="A70" s="15">
        <v>21</v>
      </c>
      <c r="B70" s="15" t="s">
        <v>123</v>
      </c>
      <c r="C70" s="16">
        <v>29573</v>
      </c>
      <c r="D70" s="22">
        <v>774</v>
      </c>
      <c r="E70" s="22">
        <v>310</v>
      </c>
      <c r="F70" s="22">
        <v>5850</v>
      </c>
      <c r="G70" s="22">
        <v>3563</v>
      </c>
      <c r="H70" s="22">
        <v>4953</v>
      </c>
      <c r="I70" s="22">
        <v>1251</v>
      </c>
      <c r="J70" s="22">
        <v>3007</v>
      </c>
      <c r="K70" s="22">
        <v>704</v>
      </c>
      <c r="L70" s="22">
        <v>1911</v>
      </c>
      <c r="M70" s="22">
        <v>1025</v>
      </c>
      <c r="N70" s="22">
        <v>1296</v>
      </c>
      <c r="O70" s="22">
        <v>860</v>
      </c>
      <c r="P70" s="22">
        <v>545</v>
      </c>
      <c r="Q70" s="22">
        <v>500</v>
      </c>
      <c r="R70" s="22">
        <v>878</v>
      </c>
      <c r="S70" s="22">
        <v>538</v>
      </c>
      <c r="T70" s="22">
        <v>1280</v>
      </c>
      <c r="U70" s="22">
        <v>328</v>
      </c>
      <c r="V70" s="17"/>
      <c r="W70" s="17"/>
      <c r="X70" s="17"/>
      <c r="Y70" s="17"/>
      <c r="Z70" s="17"/>
    </row>
    <row r="71" spans="1:26" s="18" customFormat="1" ht="16.5">
      <c r="A71" s="15">
        <v>22</v>
      </c>
      <c r="B71" s="11" t="s">
        <v>124</v>
      </c>
      <c r="C71" s="16">
        <v>717411</v>
      </c>
      <c r="D71" s="16">
        <v>39738</v>
      </c>
      <c r="E71" s="16">
        <v>20057</v>
      </c>
      <c r="F71" s="16">
        <v>0</v>
      </c>
      <c r="G71" s="16">
        <v>82327</v>
      </c>
      <c r="H71" s="16">
        <v>81447</v>
      </c>
      <c r="I71" s="16">
        <v>0</v>
      </c>
      <c r="J71" s="16">
        <v>118470</v>
      </c>
      <c r="K71" s="16">
        <v>26546</v>
      </c>
      <c r="L71" s="16">
        <v>52352</v>
      </c>
      <c r="M71" s="16">
        <v>25932</v>
      </c>
      <c r="N71" s="16">
        <v>55222</v>
      </c>
      <c r="O71" s="16">
        <v>39309</v>
      </c>
      <c r="P71" s="16">
        <v>0</v>
      </c>
      <c r="Q71" s="16">
        <v>0</v>
      </c>
      <c r="R71" s="16">
        <v>30893</v>
      </c>
      <c r="S71" s="16">
        <v>45286</v>
      </c>
      <c r="T71" s="16">
        <v>56148</v>
      </c>
      <c r="U71" s="16">
        <v>43684</v>
      </c>
      <c r="V71" s="17"/>
      <c r="W71" s="17"/>
      <c r="X71" s="17"/>
      <c r="Y71" s="17"/>
      <c r="Z71" s="17"/>
    </row>
    <row r="72" spans="1:42" s="35" customFormat="1" ht="15">
      <c r="A72" s="15">
        <v>23</v>
      </c>
      <c r="B72" s="15" t="s">
        <v>126</v>
      </c>
      <c r="C72" s="16">
        <v>6000</v>
      </c>
      <c r="D72" s="16"/>
      <c r="E72" s="16"/>
      <c r="F72" s="16"/>
      <c r="G72" s="16"/>
      <c r="H72" s="16"/>
      <c r="I72" s="16"/>
      <c r="J72" s="16"/>
      <c r="K72" s="16"/>
      <c r="L72" s="16"/>
      <c r="M72" s="16"/>
      <c r="N72" s="16"/>
      <c r="O72" s="16"/>
      <c r="P72" s="16">
        <v>6000</v>
      </c>
      <c r="Q72" s="40"/>
      <c r="R72" s="40"/>
      <c r="S72" s="40"/>
      <c r="T72" s="40"/>
      <c r="U72" s="40"/>
      <c r="V72" s="39"/>
      <c r="W72" s="39"/>
      <c r="X72" s="41"/>
      <c r="Y72" s="41"/>
      <c r="Z72" s="41"/>
      <c r="AA72" s="41"/>
      <c r="AB72" s="41"/>
      <c r="AC72" s="41"/>
      <c r="AD72" s="41"/>
      <c r="AE72" s="41"/>
      <c r="AF72" s="41"/>
      <c r="AG72" s="41"/>
      <c r="AH72" s="41"/>
      <c r="AI72" s="41"/>
      <c r="AJ72" s="41"/>
      <c r="AK72" s="41"/>
      <c r="AL72" s="41"/>
      <c r="AM72" s="41"/>
      <c r="AN72" s="41"/>
      <c r="AO72" s="41"/>
      <c r="AP72" s="41"/>
    </row>
    <row r="73" spans="1:42" s="35" customFormat="1" ht="15">
      <c r="A73" s="15">
        <v>24</v>
      </c>
      <c r="B73" s="11" t="s">
        <v>127</v>
      </c>
      <c r="C73" s="16">
        <v>1600</v>
      </c>
      <c r="D73" s="22"/>
      <c r="E73" s="22"/>
      <c r="F73" s="37"/>
      <c r="G73" s="22"/>
      <c r="H73" s="22"/>
      <c r="I73" s="22"/>
      <c r="J73" s="22"/>
      <c r="K73" s="22"/>
      <c r="L73" s="22"/>
      <c r="M73" s="22"/>
      <c r="N73" s="22"/>
      <c r="O73" s="22"/>
      <c r="P73" s="22">
        <v>600</v>
      </c>
      <c r="Q73" s="22">
        <v>1000</v>
      </c>
      <c r="R73" s="22"/>
      <c r="S73" s="22"/>
      <c r="T73" s="22"/>
      <c r="U73" s="22"/>
      <c r="V73" s="41"/>
      <c r="W73" s="41"/>
      <c r="X73" s="41"/>
      <c r="Y73" s="41"/>
      <c r="Z73" s="41"/>
      <c r="AA73" s="41"/>
      <c r="AB73" s="41"/>
      <c r="AC73" s="41"/>
      <c r="AD73" s="41"/>
      <c r="AE73" s="41"/>
      <c r="AF73" s="41"/>
      <c r="AG73" s="41"/>
      <c r="AH73" s="41"/>
      <c r="AI73" s="41"/>
      <c r="AJ73" s="41"/>
      <c r="AK73" s="41"/>
      <c r="AL73" s="41"/>
      <c r="AM73" s="41"/>
      <c r="AN73" s="41"/>
      <c r="AO73" s="41"/>
      <c r="AP73" s="41"/>
    </row>
    <row r="74" spans="1:42" ht="30.75">
      <c r="A74" s="15">
        <v>25</v>
      </c>
      <c r="B74" s="11" t="s">
        <v>128</v>
      </c>
      <c r="C74" s="16">
        <v>82155</v>
      </c>
      <c r="D74" s="42">
        <v>1211</v>
      </c>
      <c r="E74" s="42">
        <v>1153</v>
      </c>
      <c r="F74" s="42">
        <v>1564</v>
      </c>
      <c r="G74" s="42">
        <v>1905</v>
      </c>
      <c r="H74" s="42">
        <v>2029</v>
      </c>
      <c r="I74" s="42">
        <v>2434</v>
      </c>
      <c r="J74" s="42">
        <v>2288</v>
      </c>
      <c r="K74" s="42">
        <v>2369</v>
      </c>
      <c r="L74" s="42">
        <v>1699</v>
      </c>
      <c r="M74" s="42">
        <v>989</v>
      </c>
      <c r="N74" s="42">
        <v>2132</v>
      </c>
      <c r="O74" s="42">
        <v>2842</v>
      </c>
      <c r="P74" s="42">
        <v>3720</v>
      </c>
      <c r="Q74" s="42">
        <v>17270</v>
      </c>
      <c r="R74" s="42">
        <v>4087</v>
      </c>
      <c r="S74" s="42">
        <v>13593</v>
      </c>
      <c r="T74" s="42">
        <v>5859</v>
      </c>
      <c r="U74" s="42">
        <v>15011</v>
      </c>
      <c r="V74" s="43"/>
      <c r="W74" s="43"/>
      <c r="X74" s="43"/>
      <c r="Y74" s="43"/>
      <c r="Z74" s="43"/>
      <c r="AA74" s="43"/>
      <c r="AB74" s="43"/>
      <c r="AC74" s="43"/>
      <c r="AD74" s="43"/>
      <c r="AE74" s="43"/>
      <c r="AF74" s="43"/>
      <c r="AG74" s="43"/>
      <c r="AH74" s="43"/>
      <c r="AI74" s="43"/>
      <c r="AJ74" s="43"/>
      <c r="AK74" s="43"/>
      <c r="AL74" s="43"/>
      <c r="AM74" s="43"/>
      <c r="AN74" s="43"/>
      <c r="AO74" s="43"/>
      <c r="AP74" s="43"/>
    </row>
    <row r="75" spans="1:42" ht="30.75">
      <c r="A75" s="15">
        <v>26</v>
      </c>
      <c r="B75" s="11" t="s">
        <v>129</v>
      </c>
      <c r="C75" s="16">
        <v>417</v>
      </c>
      <c r="D75" s="22">
        <v>0</v>
      </c>
      <c r="E75" s="22">
        <v>3</v>
      </c>
      <c r="F75" s="22">
        <v>0</v>
      </c>
      <c r="G75" s="22">
        <v>17</v>
      </c>
      <c r="H75" s="22">
        <v>28</v>
      </c>
      <c r="I75" s="22">
        <v>30</v>
      </c>
      <c r="J75" s="22">
        <v>19</v>
      </c>
      <c r="K75" s="22">
        <v>14</v>
      </c>
      <c r="L75" s="22">
        <v>30</v>
      </c>
      <c r="M75" s="22">
        <v>19</v>
      </c>
      <c r="N75" s="22">
        <v>39</v>
      </c>
      <c r="O75" s="22">
        <v>30</v>
      </c>
      <c r="P75" s="22">
        <v>33</v>
      </c>
      <c r="Q75" s="22">
        <v>33</v>
      </c>
      <c r="R75" s="22">
        <v>30</v>
      </c>
      <c r="S75" s="22">
        <v>28</v>
      </c>
      <c r="T75" s="22">
        <v>36</v>
      </c>
      <c r="U75" s="22">
        <v>28</v>
      </c>
      <c r="V75" s="44"/>
      <c r="W75" s="44"/>
      <c r="X75" s="44"/>
      <c r="Y75" s="44"/>
      <c r="Z75" s="44"/>
      <c r="AA75" s="44"/>
      <c r="AB75" s="44"/>
      <c r="AC75" s="44"/>
      <c r="AD75" s="44"/>
      <c r="AE75" s="44"/>
      <c r="AF75" s="44"/>
      <c r="AG75" s="44"/>
      <c r="AH75" s="44"/>
      <c r="AI75" s="44"/>
      <c r="AJ75" s="44"/>
      <c r="AK75" s="44"/>
      <c r="AL75" s="43"/>
      <c r="AM75" s="43"/>
      <c r="AN75" s="43"/>
      <c r="AO75" s="43"/>
      <c r="AP75" s="43"/>
    </row>
    <row r="76" spans="1:42" s="35" customFormat="1" ht="15">
      <c r="A76" s="15" t="s">
        <v>130</v>
      </c>
      <c r="B76" s="15" t="s">
        <v>131</v>
      </c>
      <c r="C76" s="16">
        <v>245323</v>
      </c>
      <c r="D76" s="16">
        <v>2147</v>
      </c>
      <c r="E76" s="16">
        <v>3300</v>
      </c>
      <c r="F76" s="16">
        <v>800</v>
      </c>
      <c r="G76" s="16">
        <v>5589</v>
      </c>
      <c r="H76" s="16">
        <v>6550</v>
      </c>
      <c r="I76" s="16">
        <v>9502</v>
      </c>
      <c r="J76" s="16">
        <v>22234</v>
      </c>
      <c r="K76" s="16">
        <v>1100</v>
      </c>
      <c r="L76" s="16">
        <v>8912</v>
      </c>
      <c r="M76" s="16">
        <v>4130</v>
      </c>
      <c r="N76" s="16">
        <v>6589</v>
      </c>
      <c r="O76" s="16">
        <v>9155</v>
      </c>
      <c r="P76" s="16">
        <v>11550</v>
      </c>
      <c r="Q76" s="16">
        <v>37215</v>
      </c>
      <c r="R76" s="16">
        <v>11950</v>
      </c>
      <c r="S76" s="16">
        <v>35190</v>
      </c>
      <c r="T76" s="16">
        <v>33070</v>
      </c>
      <c r="U76" s="16">
        <v>36340</v>
      </c>
      <c r="V76" s="39"/>
      <c r="W76" s="39"/>
      <c r="X76" s="39"/>
      <c r="Y76" s="39"/>
      <c r="Z76" s="39"/>
      <c r="AA76" s="39"/>
      <c r="AB76" s="39"/>
      <c r="AC76" s="39"/>
      <c r="AD76" s="39"/>
      <c r="AE76" s="39"/>
      <c r="AF76" s="39"/>
      <c r="AG76" s="39"/>
      <c r="AH76" s="39"/>
      <c r="AI76" s="39"/>
      <c r="AJ76" s="39"/>
      <c r="AK76" s="39"/>
      <c r="AL76" s="41"/>
      <c r="AM76" s="41"/>
      <c r="AN76" s="41"/>
      <c r="AO76" s="41"/>
      <c r="AP76" s="41"/>
    </row>
    <row r="77" spans="1:42" ht="15">
      <c r="A77" s="20">
        <v>1</v>
      </c>
      <c r="B77" s="20" t="s">
        <v>132</v>
      </c>
      <c r="C77" s="16">
        <v>12077</v>
      </c>
      <c r="D77" s="42">
        <v>0</v>
      </c>
      <c r="E77" s="42">
        <v>0</v>
      </c>
      <c r="F77" s="42">
        <v>800</v>
      </c>
      <c r="G77" s="42">
        <v>1300</v>
      </c>
      <c r="H77" s="42">
        <v>0</v>
      </c>
      <c r="I77" s="42">
        <v>2437</v>
      </c>
      <c r="J77" s="42">
        <v>4140</v>
      </c>
      <c r="K77" s="42">
        <v>0</v>
      </c>
      <c r="L77" s="42">
        <v>0</v>
      </c>
      <c r="M77" s="42">
        <v>0</v>
      </c>
      <c r="N77" s="42">
        <v>1300</v>
      </c>
      <c r="O77" s="42">
        <v>0</v>
      </c>
      <c r="P77" s="42">
        <v>0</v>
      </c>
      <c r="Q77" s="42">
        <v>0</v>
      </c>
      <c r="R77" s="42">
        <v>0</v>
      </c>
      <c r="S77" s="42">
        <v>300</v>
      </c>
      <c r="T77" s="42">
        <v>1800</v>
      </c>
      <c r="U77" s="42">
        <v>0</v>
      </c>
      <c r="V77" s="43"/>
      <c r="W77" s="43"/>
      <c r="X77" s="43"/>
      <c r="Y77" s="43"/>
      <c r="Z77" s="43"/>
      <c r="AA77" s="43"/>
      <c r="AB77" s="43"/>
      <c r="AC77" s="43"/>
      <c r="AD77" s="43"/>
      <c r="AE77" s="43"/>
      <c r="AF77" s="43"/>
      <c r="AG77" s="43"/>
      <c r="AH77" s="43"/>
      <c r="AI77" s="43"/>
      <c r="AJ77" s="43"/>
      <c r="AK77" s="43"/>
      <c r="AL77" s="43"/>
      <c r="AM77" s="43"/>
      <c r="AN77" s="43"/>
      <c r="AO77" s="43"/>
      <c r="AP77" s="43"/>
    </row>
    <row r="78" spans="1:42" ht="15">
      <c r="A78" s="20">
        <v>2</v>
      </c>
      <c r="B78" s="20" t="s">
        <v>133</v>
      </c>
      <c r="C78" s="16">
        <v>7331</v>
      </c>
      <c r="D78" s="42">
        <v>1000</v>
      </c>
      <c r="E78" s="42">
        <v>0</v>
      </c>
      <c r="F78" s="42">
        <v>0</v>
      </c>
      <c r="G78" s="42">
        <v>500</v>
      </c>
      <c r="H78" s="42">
        <v>0</v>
      </c>
      <c r="I78" s="42">
        <v>0</v>
      </c>
      <c r="J78" s="42">
        <v>500</v>
      </c>
      <c r="K78" s="42">
        <v>1100</v>
      </c>
      <c r="L78" s="42">
        <v>1942</v>
      </c>
      <c r="M78" s="42">
        <v>0</v>
      </c>
      <c r="N78" s="42">
        <v>2289</v>
      </c>
      <c r="O78" s="42">
        <v>0</v>
      </c>
      <c r="P78" s="42">
        <v>0</v>
      </c>
      <c r="Q78" s="42">
        <v>0</v>
      </c>
      <c r="R78" s="42">
        <v>0</v>
      </c>
      <c r="S78" s="42">
        <v>0</v>
      </c>
      <c r="T78" s="42">
        <v>0</v>
      </c>
      <c r="U78" s="42">
        <v>0</v>
      </c>
      <c r="V78" s="43"/>
      <c r="W78" s="43"/>
      <c r="X78" s="43"/>
      <c r="Y78" s="43"/>
      <c r="Z78" s="43"/>
      <c r="AA78" s="43"/>
      <c r="AB78" s="43"/>
      <c r="AC78" s="43"/>
      <c r="AD78" s="43"/>
      <c r="AE78" s="43"/>
      <c r="AF78" s="43"/>
      <c r="AG78" s="43"/>
      <c r="AH78" s="43"/>
      <c r="AI78" s="43"/>
      <c r="AJ78" s="43"/>
      <c r="AK78" s="43"/>
      <c r="AL78" s="43"/>
      <c r="AM78" s="43"/>
      <c r="AN78" s="43"/>
      <c r="AO78" s="43"/>
      <c r="AP78" s="43"/>
    </row>
    <row r="79" spans="1:42" ht="15">
      <c r="A79" s="20">
        <v>3</v>
      </c>
      <c r="B79" s="20" t="s">
        <v>134</v>
      </c>
      <c r="C79" s="16">
        <v>26500</v>
      </c>
      <c r="D79" s="42">
        <v>0</v>
      </c>
      <c r="E79" s="42">
        <v>2000</v>
      </c>
      <c r="F79" s="42">
        <v>0</v>
      </c>
      <c r="G79" s="42">
        <v>0</v>
      </c>
      <c r="H79" s="42">
        <v>5000</v>
      </c>
      <c r="I79" s="42">
        <v>0</v>
      </c>
      <c r="J79" s="42">
        <v>7500</v>
      </c>
      <c r="K79" s="42">
        <v>0</v>
      </c>
      <c r="L79" s="42">
        <v>5000</v>
      </c>
      <c r="M79" s="42">
        <v>0</v>
      </c>
      <c r="N79" s="42">
        <v>0</v>
      </c>
      <c r="O79" s="42">
        <v>5000</v>
      </c>
      <c r="P79" s="42">
        <v>0</v>
      </c>
      <c r="Q79" s="42">
        <v>0</v>
      </c>
      <c r="R79" s="42">
        <v>0</v>
      </c>
      <c r="S79" s="42">
        <v>0</v>
      </c>
      <c r="T79" s="42">
        <v>2000</v>
      </c>
      <c r="U79" s="42">
        <v>0</v>
      </c>
      <c r="V79" s="43"/>
      <c r="W79" s="43"/>
      <c r="X79" s="43"/>
      <c r="Y79" s="43"/>
      <c r="Z79" s="43"/>
      <c r="AA79" s="43"/>
      <c r="AB79" s="43"/>
      <c r="AC79" s="43"/>
      <c r="AD79" s="43"/>
      <c r="AE79" s="43"/>
      <c r="AF79" s="43"/>
      <c r="AG79" s="43"/>
      <c r="AH79" s="43"/>
      <c r="AI79" s="43"/>
      <c r="AJ79" s="43"/>
      <c r="AK79" s="43"/>
      <c r="AL79" s="43"/>
      <c r="AM79" s="43"/>
      <c r="AN79" s="43"/>
      <c r="AO79" s="43"/>
      <c r="AP79" s="43"/>
    </row>
    <row r="80" spans="1:42" ht="15">
      <c r="A80" s="20">
        <v>4</v>
      </c>
      <c r="B80" s="20" t="s">
        <v>135</v>
      </c>
      <c r="C80" s="16">
        <v>191090</v>
      </c>
      <c r="D80" s="42">
        <v>1147</v>
      </c>
      <c r="E80" s="42">
        <v>1300</v>
      </c>
      <c r="F80" s="42">
        <v>0</v>
      </c>
      <c r="G80" s="42">
        <v>3789</v>
      </c>
      <c r="H80" s="42">
        <v>1550</v>
      </c>
      <c r="I80" s="42">
        <v>7065</v>
      </c>
      <c r="J80" s="42">
        <v>10094</v>
      </c>
      <c r="K80" s="42">
        <v>0</v>
      </c>
      <c r="L80" s="42">
        <v>1970</v>
      </c>
      <c r="M80" s="42">
        <v>4130</v>
      </c>
      <c r="N80" s="42">
        <v>3000</v>
      </c>
      <c r="O80" s="42">
        <v>4155</v>
      </c>
      <c r="P80" s="42">
        <v>11100</v>
      </c>
      <c r="Q80" s="42">
        <v>33340</v>
      </c>
      <c r="R80" s="42">
        <v>10950</v>
      </c>
      <c r="S80" s="42">
        <v>34890</v>
      </c>
      <c r="T80" s="42">
        <v>27020</v>
      </c>
      <c r="U80" s="42">
        <v>35590</v>
      </c>
      <c r="V80" s="43"/>
      <c r="W80" s="43"/>
      <c r="X80" s="43"/>
      <c r="Y80" s="43"/>
      <c r="Z80" s="43"/>
      <c r="AA80" s="43"/>
      <c r="AB80" s="43"/>
      <c r="AC80" s="43"/>
      <c r="AD80" s="43"/>
      <c r="AE80" s="43"/>
      <c r="AF80" s="43"/>
      <c r="AG80" s="43"/>
      <c r="AH80" s="43"/>
      <c r="AI80" s="43"/>
      <c r="AJ80" s="43"/>
      <c r="AK80" s="43"/>
      <c r="AL80" s="43"/>
      <c r="AM80" s="43"/>
      <c r="AN80" s="43"/>
      <c r="AO80" s="43"/>
      <c r="AP80" s="43"/>
    </row>
    <row r="81" spans="1:42" s="46" customFormat="1" ht="30.75">
      <c r="A81" s="26">
        <v>5</v>
      </c>
      <c r="B81" s="14" t="s">
        <v>125</v>
      </c>
      <c r="C81" s="16">
        <v>8325</v>
      </c>
      <c r="D81" s="47"/>
      <c r="E81" s="47"/>
      <c r="F81" s="47"/>
      <c r="G81" s="47"/>
      <c r="H81" s="47"/>
      <c r="I81" s="47"/>
      <c r="J81" s="47"/>
      <c r="K81" s="47"/>
      <c r="L81" s="47"/>
      <c r="M81" s="47"/>
      <c r="N81" s="47"/>
      <c r="O81" s="47"/>
      <c r="P81" s="22">
        <v>450</v>
      </c>
      <c r="Q81" s="22">
        <v>3875</v>
      </c>
      <c r="R81" s="22">
        <v>1000</v>
      </c>
      <c r="S81" s="22">
        <v>0</v>
      </c>
      <c r="T81" s="22">
        <v>2250</v>
      </c>
      <c r="U81" s="22">
        <v>750</v>
      </c>
      <c r="V81" s="45"/>
      <c r="W81" s="45"/>
      <c r="X81" s="45"/>
      <c r="Y81" s="45"/>
      <c r="Z81" s="45"/>
      <c r="AA81" s="45"/>
      <c r="AB81" s="45"/>
      <c r="AC81" s="45"/>
      <c r="AD81" s="45"/>
      <c r="AE81" s="45"/>
      <c r="AF81" s="45"/>
      <c r="AG81" s="45"/>
      <c r="AH81" s="45"/>
      <c r="AI81" s="45"/>
      <c r="AJ81" s="45"/>
      <c r="AK81" s="45"/>
      <c r="AL81" s="45"/>
      <c r="AM81" s="45"/>
      <c r="AN81" s="45"/>
      <c r="AO81" s="45"/>
      <c r="AP81" s="45"/>
    </row>
    <row r="82" s="25" customFormat="1" ht="16.5"/>
    <row r="83" s="25" customFormat="1" ht="16.5"/>
    <row r="84" s="25" customFormat="1" ht="16.5"/>
    <row r="85" s="25" customFormat="1" ht="16.5"/>
    <row r="86" s="25" customFormat="1" ht="16.5"/>
    <row r="87" s="25" customFormat="1" ht="16.5"/>
    <row r="88" s="25" customFormat="1" ht="16.5"/>
    <row r="89" s="25" customFormat="1" ht="16.5"/>
    <row r="90" s="25" customFormat="1" ht="16.5"/>
    <row r="91" s="25" customFormat="1" ht="16.5"/>
    <row r="92" s="25" customFormat="1" ht="16.5"/>
    <row r="93" s="25" customFormat="1" ht="16.5"/>
    <row r="94" s="25" customFormat="1" ht="16.5"/>
    <row r="95" s="25" customFormat="1" ht="16.5"/>
    <row r="96" s="25" customFormat="1" ht="16.5"/>
    <row r="97" s="25" customFormat="1" ht="16.5"/>
    <row r="98" s="25" customFormat="1" ht="16.5"/>
    <row r="99" s="25" customFormat="1" ht="16.5"/>
    <row r="100" s="25" customFormat="1" ht="16.5"/>
    <row r="101" s="25" customFormat="1" ht="16.5"/>
    <row r="102" s="25" customFormat="1" ht="16.5"/>
    <row r="103" s="25" customFormat="1" ht="16.5"/>
    <row r="104" s="25" customFormat="1" ht="16.5"/>
    <row r="105" s="25" customFormat="1" ht="16.5"/>
    <row r="106" s="25" customFormat="1" ht="16.5"/>
    <row r="107" s="25" customFormat="1" ht="16.5"/>
    <row r="108" s="25" customFormat="1" ht="16.5"/>
    <row r="109" s="25" customFormat="1" ht="16.5"/>
    <row r="110" s="25" customFormat="1" ht="16.5"/>
    <row r="111" s="25" customFormat="1" ht="16.5"/>
    <row r="112" s="25" customFormat="1" ht="16.5"/>
    <row r="113" s="25" customFormat="1" ht="16.5"/>
    <row r="114" s="25" customFormat="1" ht="16.5"/>
    <row r="115" s="25" customFormat="1" ht="16.5"/>
    <row r="116" s="25" customFormat="1" ht="16.5"/>
    <row r="117" s="25" customFormat="1" ht="16.5"/>
    <row r="118" s="25" customFormat="1" ht="16.5"/>
    <row r="119" s="25" customFormat="1" ht="16.5"/>
    <row r="120" s="25" customFormat="1" ht="16.5"/>
    <row r="121" s="25" customFormat="1" ht="16.5"/>
    <row r="122" s="25" customFormat="1" ht="16.5"/>
    <row r="123" s="25" customFormat="1" ht="16.5"/>
    <row r="124" s="25" customFormat="1" ht="16.5"/>
    <row r="125" s="25" customFormat="1" ht="16.5"/>
    <row r="126" s="25" customFormat="1" ht="16.5"/>
    <row r="127" s="25" customFormat="1" ht="16.5"/>
    <row r="128" s="25" customFormat="1" ht="16.5"/>
    <row r="129" s="25" customFormat="1" ht="16.5"/>
    <row r="130" s="25" customFormat="1" ht="16.5"/>
    <row r="131" s="25" customFormat="1" ht="16.5"/>
    <row r="132" s="25" customFormat="1" ht="16.5"/>
    <row r="133" s="25" customFormat="1" ht="16.5"/>
    <row r="134" s="25" customFormat="1" ht="16.5"/>
    <row r="135" s="25" customFormat="1" ht="16.5"/>
    <row r="136" s="25" customFormat="1" ht="16.5"/>
    <row r="137" s="25" customFormat="1" ht="16.5"/>
    <row r="138" s="25" customFormat="1" ht="16.5"/>
    <row r="139" s="25" customFormat="1" ht="16.5"/>
    <row r="140" s="25" customFormat="1" ht="16.5"/>
    <row r="141" s="25" customFormat="1" ht="16.5"/>
    <row r="142" s="25" customFormat="1" ht="16.5"/>
    <row r="143" s="25" customFormat="1" ht="16.5"/>
    <row r="144" s="25" customFormat="1" ht="16.5"/>
    <row r="145" s="25" customFormat="1" ht="16.5"/>
    <row r="146" s="25" customFormat="1" ht="16.5"/>
    <row r="147" s="25" customFormat="1" ht="16.5"/>
    <row r="148" s="25" customFormat="1" ht="16.5"/>
    <row r="149" s="25" customFormat="1" ht="16.5"/>
    <row r="150" s="25" customFormat="1" ht="16.5"/>
    <row r="151" s="25" customFormat="1" ht="16.5"/>
    <row r="152" s="25" customFormat="1" ht="16.5"/>
    <row r="153" s="25" customFormat="1" ht="16.5"/>
    <row r="154" s="25" customFormat="1" ht="16.5"/>
    <row r="155" s="25" customFormat="1" ht="16.5"/>
    <row r="156" s="25" customFormat="1" ht="16.5"/>
    <row r="157" s="25" customFormat="1" ht="16.5"/>
    <row r="158" s="25" customFormat="1" ht="16.5"/>
    <row r="159" s="25" customFormat="1" ht="16.5"/>
    <row r="160" s="25" customFormat="1" ht="16.5"/>
    <row r="161" s="25" customFormat="1" ht="16.5"/>
    <row r="162" s="25" customFormat="1" ht="16.5"/>
    <row r="163" s="25" customFormat="1" ht="16.5"/>
    <row r="164" s="25" customFormat="1" ht="16.5"/>
    <row r="165" s="25" customFormat="1" ht="16.5"/>
    <row r="166" s="25" customFormat="1" ht="16.5"/>
    <row r="167" s="25" customFormat="1" ht="16.5"/>
    <row r="168" s="25" customFormat="1" ht="16.5"/>
    <row r="169" s="25" customFormat="1" ht="16.5"/>
    <row r="170" s="25" customFormat="1" ht="16.5"/>
    <row r="171" s="25" customFormat="1" ht="16.5"/>
    <row r="172" s="25" customFormat="1" ht="16.5"/>
    <row r="173" s="25" customFormat="1" ht="16.5"/>
    <row r="174" s="25" customFormat="1" ht="16.5"/>
    <row r="175" s="25" customFormat="1" ht="16.5"/>
    <row r="176" s="25" customFormat="1" ht="16.5"/>
    <row r="177" s="25" customFormat="1" ht="16.5"/>
    <row r="178" s="25" customFormat="1" ht="16.5"/>
    <row r="179" s="25" customFormat="1" ht="16.5"/>
    <row r="180" s="25" customFormat="1" ht="16.5"/>
    <row r="181" s="25" customFormat="1" ht="16.5"/>
    <row r="182" s="25" customFormat="1" ht="16.5"/>
    <row r="183" s="25" customFormat="1" ht="16.5"/>
    <row r="184" s="25" customFormat="1" ht="16.5"/>
    <row r="185" s="25" customFormat="1" ht="16.5"/>
    <row r="186" s="25" customFormat="1" ht="16.5"/>
    <row r="187" s="25" customFormat="1" ht="16.5"/>
    <row r="188" s="25" customFormat="1" ht="16.5"/>
    <row r="189" s="25" customFormat="1" ht="16.5"/>
    <row r="190" s="25" customFormat="1" ht="16.5"/>
    <row r="191" s="25" customFormat="1" ht="16.5"/>
    <row r="192" s="25" customFormat="1" ht="16.5"/>
    <row r="193" s="25" customFormat="1" ht="16.5"/>
    <row r="194" s="25" customFormat="1" ht="16.5"/>
    <row r="195" s="25" customFormat="1" ht="16.5"/>
    <row r="196" s="25" customFormat="1" ht="16.5"/>
    <row r="197" s="25" customFormat="1" ht="16.5"/>
    <row r="198" s="25" customFormat="1" ht="16.5"/>
    <row r="199" s="25" customFormat="1" ht="16.5"/>
    <row r="200" s="25" customFormat="1" ht="16.5"/>
    <row r="201" s="25" customFormat="1" ht="16.5"/>
    <row r="202" s="25" customFormat="1" ht="16.5"/>
    <row r="203" s="25" customFormat="1" ht="16.5"/>
    <row r="204" s="25" customFormat="1" ht="16.5"/>
    <row r="205" s="25" customFormat="1" ht="16.5"/>
    <row r="206" s="25" customFormat="1" ht="16.5"/>
    <row r="207" s="25" customFormat="1" ht="16.5"/>
    <row r="208" s="25" customFormat="1" ht="16.5"/>
    <row r="209" s="25" customFormat="1" ht="16.5"/>
    <row r="210" s="25" customFormat="1" ht="16.5"/>
    <row r="211" s="25" customFormat="1" ht="16.5"/>
    <row r="212" s="25" customFormat="1" ht="16.5"/>
    <row r="213" s="25" customFormat="1" ht="16.5"/>
    <row r="214" s="25" customFormat="1" ht="16.5"/>
    <row r="215" s="25" customFormat="1" ht="16.5"/>
    <row r="216" s="25" customFormat="1" ht="16.5"/>
    <row r="217" s="25" customFormat="1" ht="16.5"/>
    <row r="218" s="25" customFormat="1" ht="16.5"/>
    <row r="219" s="25" customFormat="1" ht="16.5"/>
    <row r="220" s="25" customFormat="1" ht="16.5"/>
    <row r="221" s="25" customFormat="1" ht="16.5"/>
    <row r="222" s="25" customFormat="1" ht="16.5"/>
    <row r="223" s="25" customFormat="1" ht="16.5"/>
    <row r="224" s="25" customFormat="1" ht="16.5"/>
    <row r="225" s="25" customFormat="1" ht="16.5"/>
    <row r="226" s="25" customFormat="1" ht="16.5"/>
    <row r="227" s="25" customFormat="1" ht="16.5"/>
    <row r="228" s="25" customFormat="1" ht="16.5"/>
    <row r="229" s="25" customFormat="1" ht="16.5"/>
    <row r="230" s="25" customFormat="1" ht="16.5"/>
    <row r="231" s="25" customFormat="1" ht="16.5"/>
    <row r="232" s="25" customFormat="1" ht="16.5"/>
    <row r="233" s="25" customFormat="1" ht="16.5"/>
    <row r="234" s="25" customFormat="1" ht="16.5"/>
    <row r="235" s="25" customFormat="1" ht="16.5"/>
    <row r="236" s="25" customFormat="1" ht="16.5"/>
    <row r="237" s="25" customFormat="1" ht="16.5"/>
    <row r="238" s="25" customFormat="1" ht="16.5"/>
    <row r="239" s="25" customFormat="1" ht="16.5"/>
    <row r="240" s="25" customFormat="1" ht="16.5"/>
    <row r="241" s="25" customFormat="1" ht="16.5"/>
    <row r="242" s="25" customFormat="1" ht="16.5"/>
    <row r="243" s="25" customFormat="1" ht="16.5"/>
    <row r="244" s="25" customFormat="1" ht="16.5"/>
    <row r="245" s="25" customFormat="1" ht="16.5"/>
    <row r="246" s="25" customFormat="1" ht="16.5"/>
    <row r="247" s="25" customFormat="1" ht="16.5"/>
    <row r="248" s="25" customFormat="1" ht="16.5"/>
    <row r="249" s="25" customFormat="1" ht="16.5"/>
    <row r="250" s="25" customFormat="1" ht="16.5"/>
    <row r="251" s="25" customFormat="1" ht="16.5"/>
    <row r="252" s="25" customFormat="1" ht="16.5"/>
    <row r="253" s="25" customFormat="1" ht="16.5"/>
    <row r="254" s="25" customFormat="1" ht="16.5"/>
    <row r="255" s="25" customFormat="1" ht="16.5"/>
    <row r="256" s="25" customFormat="1" ht="16.5"/>
    <row r="257" s="25" customFormat="1" ht="16.5"/>
    <row r="258" s="25" customFormat="1" ht="16.5"/>
    <row r="259" s="25" customFormat="1" ht="16.5"/>
    <row r="260" s="25" customFormat="1" ht="16.5"/>
    <row r="261" s="25" customFormat="1" ht="16.5"/>
    <row r="262" s="25" customFormat="1" ht="16.5"/>
    <row r="263" s="25" customFormat="1" ht="16.5"/>
    <row r="264" s="25" customFormat="1" ht="16.5"/>
    <row r="265" s="25" customFormat="1" ht="16.5"/>
    <row r="266" s="25" customFormat="1" ht="16.5"/>
    <row r="267" s="25" customFormat="1" ht="16.5"/>
    <row r="268" s="25" customFormat="1" ht="16.5"/>
    <row r="269" s="25" customFormat="1" ht="16.5"/>
    <row r="270" s="25" customFormat="1" ht="16.5"/>
    <row r="271" s="25" customFormat="1" ht="16.5"/>
    <row r="272" s="25" customFormat="1" ht="16.5"/>
    <row r="273" s="25" customFormat="1" ht="16.5"/>
    <row r="274" s="25" customFormat="1" ht="16.5"/>
    <row r="275" s="25" customFormat="1" ht="16.5"/>
    <row r="276" s="25" customFormat="1" ht="16.5"/>
    <row r="277" s="25" customFormat="1" ht="16.5"/>
    <row r="278" s="25" customFormat="1" ht="16.5"/>
    <row r="279" s="25" customFormat="1" ht="16.5"/>
    <row r="280" s="25" customFormat="1" ht="16.5"/>
    <row r="281" s="25" customFormat="1" ht="16.5"/>
    <row r="282" s="25" customFormat="1" ht="16.5"/>
    <row r="283" s="25" customFormat="1" ht="16.5"/>
    <row r="284" s="25" customFormat="1" ht="16.5"/>
    <row r="285" s="25" customFormat="1" ht="16.5"/>
    <row r="286" s="25" customFormat="1" ht="16.5"/>
    <row r="287" s="25" customFormat="1" ht="16.5"/>
    <row r="288" s="25" customFormat="1" ht="16.5"/>
    <row r="289" s="25" customFormat="1" ht="16.5"/>
    <row r="290" s="25" customFormat="1" ht="16.5"/>
    <row r="291" s="25" customFormat="1" ht="16.5"/>
    <row r="292" s="25" customFormat="1" ht="16.5"/>
    <row r="293" s="25" customFormat="1" ht="16.5"/>
    <row r="294" s="25" customFormat="1" ht="16.5"/>
    <row r="295" s="25" customFormat="1" ht="16.5"/>
    <row r="296" s="25" customFormat="1" ht="16.5"/>
    <row r="297" s="25" customFormat="1" ht="16.5"/>
    <row r="298" s="25" customFormat="1" ht="16.5"/>
    <row r="299" s="25" customFormat="1" ht="16.5"/>
    <row r="300" s="25" customFormat="1" ht="16.5"/>
    <row r="301" s="25" customFormat="1" ht="16.5"/>
    <row r="302" s="25" customFormat="1" ht="16.5"/>
    <row r="303" s="25" customFormat="1" ht="16.5"/>
    <row r="304" s="25" customFormat="1" ht="16.5"/>
    <row r="305" s="25" customFormat="1" ht="16.5"/>
    <row r="306" s="25" customFormat="1" ht="16.5"/>
    <row r="307" s="25" customFormat="1" ht="16.5"/>
    <row r="308" s="25" customFormat="1" ht="16.5"/>
    <row r="309" s="25" customFormat="1" ht="16.5"/>
    <row r="310" s="25" customFormat="1" ht="16.5"/>
    <row r="311" s="25" customFormat="1" ht="16.5"/>
    <row r="312" s="25" customFormat="1" ht="16.5"/>
    <row r="313" s="25" customFormat="1" ht="16.5"/>
    <row r="314" s="25" customFormat="1" ht="16.5"/>
    <row r="315" s="25" customFormat="1" ht="16.5"/>
    <row r="316" s="25" customFormat="1" ht="16.5"/>
    <row r="317" s="25" customFormat="1" ht="16.5"/>
    <row r="318" s="25" customFormat="1" ht="16.5"/>
    <row r="319" s="25" customFormat="1" ht="16.5"/>
    <row r="320" s="25" customFormat="1" ht="16.5"/>
    <row r="321" s="25" customFormat="1" ht="16.5"/>
    <row r="322" s="25" customFormat="1" ht="16.5"/>
    <row r="323" s="25" customFormat="1" ht="16.5"/>
    <row r="324" s="25" customFormat="1" ht="16.5"/>
    <row r="325" s="25" customFormat="1" ht="16.5"/>
    <row r="326" s="25" customFormat="1" ht="16.5"/>
    <row r="327" s="25" customFormat="1" ht="16.5"/>
    <row r="328" s="25" customFormat="1" ht="16.5"/>
    <row r="329" s="25" customFormat="1" ht="16.5"/>
    <row r="330" s="25" customFormat="1" ht="16.5"/>
    <row r="331" s="25" customFormat="1" ht="16.5"/>
    <row r="332" s="25" customFormat="1" ht="16.5"/>
    <row r="333" s="25" customFormat="1" ht="16.5"/>
    <row r="334" s="25" customFormat="1" ht="16.5"/>
    <row r="335" s="25" customFormat="1" ht="16.5"/>
    <row r="336" s="25" customFormat="1" ht="16.5"/>
    <row r="337" s="25" customFormat="1" ht="16.5"/>
    <row r="338" s="25" customFormat="1" ht="16.5"/>
    <row r="339" s="25" customFormat="1" ht="16.5"/>
    <row r="340" s="25" customFormat="1" ht="16.5"/>
    <row r="341" s="25" customFormat="1" ht="16.5"/>
    <row r="342" s="25" customFormat="1" ht="16.5"/>
    <row r="343" s="25" customFormat="1" ht="16.5"/>
    <row r="344" s="25" customFormat="1" ht="16.5"/>
    <row r="345" s="25" customFormat="1" ht="16.5"/>
    <row r="346" s="25" customFormat="1" ht="16.5"/>
    <row r="347" s="25" customFormat="1" ht="16.5"/>
    <row r="348" s="25" customFormat="1" ht="16.5"/>
    <row r="349" s="25" customFormat="1" ht="16.5"/>
    <row r="350" s="25" customFormat="1" ht="16.5"/>
    <row r="351" s="25" customFormat="1" ht="16.5"/>
    <row r="352" s="25" customFormat="1" ht="16.5"/>
    <row r="353" s="25" customFormat="1" ht="16.5"/>
    <row r="354" s="25" customFormat="1" ht="16.5"/>
    <row r="355" s="25" customFormat="1" ht="16.5"/>
    <row r="356" s="25" customFormat="1" ht="16.5"/>
    <row r="357" s="25" customFormat="1" ht="16.5"/>
    <row r="358" s="25" customFormat="1" ht="16.5"/>
    <row r="359" s="25" customFormat="1" ht="16.5"/>
    <row r="360" s="25" customFormat="1" ht="16.5"/>
    <row r="361" s="25" customFormat="1" ht="16.5"/>
    <row r="362" s="25" customFormat="1" ht="16.5"/>
    <row r="363" s="25" customFormat="1" ht="16.5"/>
    <row r="364" s="25" customFormat="1" ht="16.5"/>
    <row r="365" s="25" customFormat="1" ht="16.5"/>
    <row r="366" s="25" customFormat="1" ht="16.5"/>
    <row r="367" s="25" customFormat="1" ht="16.5"/>
    <row r="368" s="25" customFormat="1" ht="16.5"/>
    <row r="369" s="25" customFormat="1" ht="16.5"/>
    <row r="370" s="25" customFormat="1" ht="16.5"/>
    <row r="371" s="25" customFormat="1" ht="16.5"/>
    <row r="372" s="25" customFormat="1" ht="16.5"/>
    <row r="373" s="25" customFormat="1" ht="16.5"/>
    <row r="374" s="25" customFormat="1" ht="16.5"/>
    <row r="375" s="25" customFormat="1" ht="16.5"/>
    <row r="376" s="25" customFormat="1" ht="16.5"/>
    <row r="377" s="25" customFormat="1" ht="16.5"/>
    <row r="378" s="25" customFormat="1" ht="16.5"/>
    <row r="379" s="25" customFormat="1" ht="16.5"/>
    <row r="380" s="25" customFormat="1" ht="16.5"/>
    <row r="381" s="25" customFormat="1" ht="16.5"/>
    <row r="382" s="25" customFormat="1" ht="16.5"/>
    <row r="383" s="25" customFormat="1" ht="16.5"/>
    <row r="384" s="25" customFormat="1" ht="16.5"/>
    <row r="385" s="25" customFormat="1" ht="16.5"/>
    <row r="386" s="25" customFormat="1" ht="16.5"/>
    <row r="387" s="25" customFormat="1" ht="16.5"/>
    <row r="388" s="25" customFormat="1" ht="16.5"/>
    <row r="389" s="25" customFormat="1" ht="16.5"/>
    <row r="390" s="25" customFormat="1" ht="16.5"/>
    <row r="391" s="25" customFormat="1" ht="16.5"/>
    <row r="392" s="25" customFormat="1" ht="16.5"/>
    <row r="393" s="25" customFormat="1" ht="16.5"/>
    <row r="394" s="25" customFormat="1" ht="16.5"/>
    <row r="395" s="25" customFormat="1" ht="16.5"/>
    <row r="396" s="25" customFormat="1" ht="16.5"/>
    <row r="397" s="25" customFormat="1" ht="16.5"/>
    <row r="398" s="25" customFormat="1" ht="16.5"/>
    <row r="399" s="25" customFormat="1" ht="16.5"/>
    <row r="400" s="25" customFormat="1" ht="16.5"/>
    <row r="401" s="25" customFormat="1" ht="16.5"/>
    <row r="402" s="25" customFormat="1" ht="16.5"/>
    <row r="403" s="25" customFormat="1" ht="16.5"/>
    <row r="404" s="25" customFormat="1" ht="16.5"/>
    <row r="405" s="25" customFormat="1" ht="16.5"/>
    <row r="406" s="25" customFormat="1" ht="16.5"/>
    <row r="407" s="25" customFormat="1" ht="16.5"/>
    <row r="408" s="25" customFormat="1" ht="16.5"/>
    <row r="409" s="25" customFormat="1" ht="16.5"/>
    <row r="410" s="25" customFormat="1" ht="16.5"/>
    <row r="411" s="25" customFormat="1" ht="16.5"/>
    <row r="412" s="25" customFormat="1" ht="16.5"/>
    <row r="413" s="25" customFormat="1" ht="16.5"/>
    <row r="414" s="25" customFormat="1" ht="16.5"/>
    <row r="415" s="25" customFormat="1" ht="16.5"/>
    <row r="416" s="25" customFormat="1" ht="16.5"/>
    <row r="417" s="25" customFormat="1" ht="16.5"/>
    <row r="418" s="25" customFormat="1" ht="16.5"/>
    <row r="419" s="25" customFormat="1" ht="16.5"/>
    <row r="420" s="25" customFormat="1" ht="16.5"/>
    <row r="421" s="25" customFormat="1" ht="16.5"/>
    <row r="422" s="25" customFormat="1" ht="16.5"/>
    <row r="423" s="25" customFormat="1" ht="16.5"/>
    <row r="424" s="25" customFormat="1" ht="16.5"/>
    <row r="425" s="25" customFormat="1" ht="16.5"/>
    <row r="426" s="25" customFormat="1" ht="16.5"/>
    <row r="427" s="25" customFormat="1" ht="16.5"/>
    <row r="428" s="25" customFormat="1" ht="16.5"/>
    <row r="429" s="25" customFormat="1" ht="16.5"/>
    <row r="430" s="25" customFormat="1" ht="16.5"/>
    <row r="431" s="25" customFormat="1" ht="16.5"/>
    <row r="432" s="25" customFormat="1" ht="16.5"/>
    <row r="433" s="25" customFormat="1" ht="16.5"/>
    <row r="434" s="25" customFormat="1" ht="16.5"/>
  </sheetData>
  <mergeCells count="1">
    <mergeCell ref="A1:U1"/>
  </mergeCells>
  <printOptions/>
  <pageMargins left="0.75" right="0.75" top="1" bottom="1" header="0.5" footer="0.5"/>
  <pageSetup horizontalDpi="600" verticalDpi="600" orientation="landscape" paperSize="9" scale="60" r:id="rId3"/>
  <legacyDrawing r:id="rId2"/>
</worksheet>
</file>

<file path=xl/worksheets/sheet2.xml><?xml version="1.0" encoding="utf-8"?>
<worksheet xmlns="http://schemas.openxmlformats.org/spreadsheetml/2006/main" xmlns:r="http://schemas.openxmlformats.org/officeDocument/2006/relationships">
  <dimension ref="A1:U57"/>
  <sheetViews>
    <sheetView tabSelected="1" workbookViewId="0" topLeftCell="A1">
      <selection activeCell="A4" sqref="A4:T4"/>
    </sheetView>
  </sheetViews>
  <sheetFormatPr defaultColWidth="9.140625" defaultRowHeight="12.75"/>
  <cols>
    <col min="1" max="1" width="5.28125" style="2" customWidth="1"/>
    <col min="2" max="2" width="51.00390625" style="25" customWidth="1"/>
    <col min="3" max="3" width="10.57421875" style="25" customWidth="1"/>
    <col min="4" max="4" width="8.28125" style="0" customWidth="1"/>
    <col min="5" max="6" width="8.421875" style="0" customWidth="1"/>
    <col min="7" max="8" width="8.00390625" style="0" customWidth="1"/>
    <col min="9" max="9" width="8.28125" style="0" customWidth="1"/>
    <col min="10" max="10" width="8.140625" style="0" customWidth="1"/>
    <col min="11" max="28" width="7.7109375" style="0" customWidth="1"/>
  </cols>
  <sheetData>
    <row r="1" spans="1:20" ht="16.5" customHeight="1">
      <c r="A1" s="82"/>
      <c r="B1" s="82"/>
      <c r="C1" s="82"/>
      <c r="D1" s="82"/>
      <c r="E1" s="82"/>
      <c r="F1" s="82"/>
      <c r="G1" s="82"/>
      <c r="H1" s="82"/>
      <c r="I1" s="82"/>
      <c r="J1" s="82"/>
      <c r="K1" s="82"/>
      <c r="L1" s="82"/>
      <c r="M1" s="82"/>
      <c r="N1" s="82"/>
      <c r="O1" s="82"/>
      <c r="P1" s="82"/>
      <c r="Q1" s="82"/>
      <c r="R1" s="82"/>
      <c r="S1" s="82"/>
      <c r="T1" s="82"/>
    </row>
    <row r="2" spans="1:20" ht="25.5" customHeight="1">
      <c r="A2" s="83" t="s">
        <v>140</v>
      </c>
      <c r="B2" s="83"/>
      <c r="C2" s="83"/>
      <c r="D2" s="83"/>
      <c r="E2" s="83"/>
      <c r="F2" s="83"/>
      <c r="G2" s="83"/>
      <c r="H2" s="83"/>
      <c r="I2" s="83"/>
      <c r="J2" s="83"/>
      <c r="K2" s="83"/>
      <c r="L2" s="83"/>
      <c r="M2" s="83"/>
      <c r="N2" s="83"/>
      <c r="O2" s="83"/>
      <c r="P2" s="83"/>
      <c r="Q2" s="83"/>
      <c r="R2" s="83"/>
      <c r="S2" s="83"/>
      <c r="T2" s="83"/>
    </row>
    <row r="3" spans="1:20" ht="19.5" customHeight="1">
      <c r="A3" s="84" t="s">
        <v>141</v>
      </c>
      <c r="B3" s="84"/>
      <c r="C3" s="84"/>
      <c r="D3" s="84"/>
      <c r="E3" s="84"/>
      <c r="F3" s="84"/>
      <c r="G3" s="84"/>
      <c r="H3" s="84"/>
      <c r="I3" s="84"/>
      <c r="J3" s="84"/>
      <c r="K3" s="84"/>
      <c r="L3" s="84"/>
      <c r="M3" s="84"/>
      <c r="N3" s="84"/>
      <c r="O3" s="84"/>
      <c r="P3" s="84"/>
      <c r="Q3" s="84"/>
      <c r="R3" s="84"/>
      <c r="S3" s="84"/>
      <c r="T3" s="84"/>
    </row>
    <row r="4" spans="1:20" ht="16.5" customHeight="1">
      <c r="A4" s="78" t="s">
        <v>174</v>
      </c>
      <c r="B4" s="78"/>
      <c r="C4" s="78"/>
      <c r="D4" s="78"/>
      <c r="E4" s="78"/>
      <c r="F4" s="78"/>
      <c r="G4" s="78"/>
      <c r="H4" s="78"/>
      <c r="I4" s="78"/>
      <c r="J4" s="78"/>
      <c r="K4" s="78"/>
      <c r="L4" s="78"/>
      <c r="M4" s="78"/>
      <c r="N4" s="78"/>
      <c r="O4" s="78"/>
      <c r="P4" s="78"/>
      <c r="Q4" s="78"/>
      <c r="R4" s="78"/>
      <c r="S4" s="78"/>
      <c r="T4" s="78"/>
    </row>
    <row r="5" spans="2:20" ht="15.75" thickBot="1">
      <c r="B5" s="79" t="s">
        <v>142</v>
      </c>
      <c r="C5" s="79"/>
      <c r="D5" s="79"/>
      <c r="E5" s="79"/>
      <c r="F5" s="79"/>
      <c r="G5" s="79"/>
      <c r="H5" s="79"/>
      <c r="I5" s="79"/>
      <c r="J5" s="79"/>
      <c r="K5" s="79"/>
      <c r="L5" s="79"/>
      <c r="M5" s="79"/>
      <c r="N5" s="79"/>
      <c r="O5" s="79"/>
      <c r="P5" s="79"/>
      <c r="Q5" s="79"/>
      <c r="R5" s="79"/>
      <c r="S5" s="79"/>
      <c r="T5" s="79"/>
    </row>
    <row r="6" spans="1:21" s="50" customFormat="1" ht="41.25" customHeight="1" thickBot="1" thickTop="1">
      <c r="A6" s="48" t="s">
        <v>143</v>
      </c>
      <c r="B6" s="48" t="s">
        <v>144</v>
      </c>
      <c r="C6" s="49" t="s">
        <v>3</v>
      </c>
      <c r="D6" s="49" t="s">
        <v>4</v>
      </c>
      <c r="E6" s="49" t="s">
        <v>5</v>
      </c>
      <c r="F6" s="49" t="s">
        <v>6</v>
      </c>
      <c r="G6" s="49" t="s">
        <v>7</v>
      </c>
      <c r="H6" s="49" t="s">
        <v>8</v>
      </c>
      <c r="I6" s="49" t="s">
        <v>9</v>
      </c>
      <c r="J6" s="49" t="s">
        <v>10</v>
      </c>
      <c r="K6" s="49" t="s">
        <v>11</v>
      </c>
      <c r="L6" s="49" t="s">
        <v>12</v>
      </c>
      <c r="M6" s="49" t="s">
        <v>13</v>
      </c>
      <c r="N6" s="49" t="s">
        <v>14</v>
      </c>
      <c r="O6" s="49" t="s">
        <v>15</v>
      </c>
      <c r="P6" s="49" t="s">
        <v>16</v>
      </c>
      <c r="Q6" s="49" t="s">
        <v>17</v>
      </c>
      <c r="R6" s="49" t="s">
        <v>18</v>
      </c>
      <c r="S6" s="49" t="s">
        <v>19</v>
      </c>
      <c r="T6" s="49" t="s">
        <v>20</v>
      </c>
      <c r="U6" s="49" t="s">
        <v>21</v>
      </c>
    </row>
    <row r="7" spans="1:21" s="54" customFormat="1" ht="38.25" customHeight="1" thickTop="1">
      <c r="A7" s="51" t="s">
        <v>145</v>
      </c>
      <c r="B7" s="52" t="s">
        <v>146</v>
      </c>
      <c r="C7" s="53">
        <f>SUM(D7:U7)-1</f>
        <v>5714195.5</v>
      </c>
      <c r="D7" s="53">
        <f aca="true" t="shared" si="0" ref="D7:U7">D8+D23</f>
        <v>448730</v>
      </c>
      <c r="E7" s="53">
        <f t="shared" si="0"/>
        <v>539082.75</v>
      </c>
      <c r="F7" s="53">
        <f t="shared" si="0"/>
        <v>510664.25</v>
      </c>
      <c r="G7" s="53">
        <f t="shared" si="0"/>
        <v>355989.25</v>
      </c>
      <c r="H7" s="53">
        <f t="shared" si="0"/>
        <v>416271.25</v>
      </c>
      <c r="I7" s="53">
        <f t="shared" si="0"/>
        <v>476688.5</v>
      </c>
      <c r="J7" s="53">
        <f t="shared" si="0"/>
        <v>484548.75</v>
      </c>
      <c r="K7" s="53">
        <f t="shared" si="0"/>
        <v>200316</v>
      </c>
      <c r="L7" s="53">
        <f t="shared" si="0"/>
        <v>303501.75</v>
      </c>
      <c r="M7" s="53">
        <f t="shared" si="0"/>
        <v>127734</v>
      </c>
      <c r="N7" s="53">
        <f t="shared" si="0"/>
        <v>255174</v>
      </c>
      <c r="O7" s="53">
        <f t="shared" si="0"/>
        <v>184088</v>
      </c>
      <c r="P7" s="53">
        <f t="shared" si="0"/>
        <v>206523</v>
      </c>
      <c r="Q7" s="53">
        <f t="shared" si="0"/>
        <v>313850</v>
      </c>
      <c r="R7" s="53">
        <f t="shared" si="0"/>
        <v>168091</v>
      </c>
      <c r="S7" s="53">
        <f t="shared" si="0"/>
        <v>226566</v>
      </c>
      <c r="T7" s="53">
        <f t="shared" si="0"/>
        <v>264347</v>
      </c>
      <c r="U7" s="53">
        <f t="shared" si="0"/>
        <v>232031</v>
      </c>
    </row>
    <row r="8" spans="1:21" s="35" customFormat="1" ht="18.75" customHeight="1">
      <c r="A8" s="55" t="s">
        <v>138</v>
      </c>
      <c r="B8" s="56" t="s">
        <v>147</v>
      </c>
      <c r="C8" s="57">
        <f>SUM(D8:U8)</f>
        <v>5576265.5</v>
      </c>
      <c r="D8" s="57">
        <f>D9+D18+D20+D19</f>
        <v>442871</v>
      </c>
      <c r="E8" s="57">
        <f aca="true" t="shared" si="1" ref="E8:U8">E9+E18+E20+E19</f>
        <v>445959.75</v>
      </c>
      <c r="F8" s="57">
        <f t="shared" si="1"/>
        <v>506246.25</v>
      </c>
      <c r="G8" s="57">
        <f t="shared" si="1"/>
        <v>347405.25</v>
      </c>
      <c r="H8" s="57">
        <f t="shared" si="1"/>
        <v>412516.25</v>
      </c>
      <c r="I8" s="57">
        <f t="shared" si="1"/>
        <v>472622.5</v>
      </c>
      <c r="J8" s="57">
        <f t="shared" si="1"/>
        <v>481449.75</v>
      </c>
      <c r="K8" s="57">
        <f t="shared" si="1"/>
        <v>197097</v>
      </c>
      <c r="L8" s="57">
        <f t="shared" si="1"/>
        <v>299859.75</v>
      </c>
      <c r="M8" s="57">
        <f t="shared" si="1"/>
        <v>127181</v>
      </c>
      <c r="N8" s="57">
        <f t="shared" si="1"/>
        <v>251599</v>
      </c>
      <c r="O8" s="57">
        <f t="shared" si="1"/>
        <v>183330</v>
      </c>
      <c r="P8" s="57">
        <f t="shared" si="1"/>
        <v>205994</v>
      </c>
      <c r="Q8" s="57">
        <f t="shared" si="1"/>
        <v>313350</v>
      </c>
      <c r="R8" s="57">
        <f t="shared" si="1"/>
        <v>167591</v>
      </c>
      <c r="S8" s="57">
        <f t="shared" si="1"/>
        <v>226066</v>
      </c>
      <c r="T8" s="57">
        <f t="shared" si="1"/>
        <v>263596</v>
      </c>
      <c r="U8" s="57">
        <f t="shared" si="1"/>
        <v>231531</v>
      </c>
    </row>
    <row r="9" spans="1:21" s="35" customFormat="1" ht="18.75" customHeight="1">
      <c r="A9" s="55" t="s">
        <v>23</v>
      </c>
      <c r="B9" s="56" t="s">
        <v>148</v>
      </c>
      <c r="C9" s="57">
        <f>SUM(D9:U9)</f>
        <v>3307559</v>
      </c>
      <c r="D9" s="57">
        <f>D10+D12+D17</f>
        <v>213800</v>
      </c>
      <c r="E9" s="57">
        <f aca="true" t="shared" si="2" ref="E9:U9">E10+E12+E17</f>
        <v>199403</v>
      </c>
      <c r="F9" s="57">
        <f t="shared" si="2"/>
        <v>383717</v>
      </c>
      <c r="G9" s="57">
        <f t="shared" si="2"/>
        <v>192796</v>
      </c>
      <c r="H9" s="57">
        <f t="shared" si="2"/>
        <v>240412</v>
      </c>
      <c r="I9" s="57">
        <f t="shared" si="2"/>
        <v>422529</v>
      </c>
      <c r="J9" s="57">
        <f t="shared" si="2"/>
        <v>260761</v>
      </c>
      <c r="K9" s="57">
        <f t="shared" si="2"/>
        <v>125869</v>
      </c>
      <c r="L9" s="57">
        <f t="shared" si="2"/>
        <v>181617</v>
      </c>
      <c r="M9" s="57">
        <f t="shared" si="2"/>
        <v>64452</v>
      </c>
      <c r="N9" s="57">
        <f t="shared" si="2"/>
        <v>146564</v>
      </c>
      <c r="O9" s="57">
        <f t="shared" si="2"/>
        <v>99216</v>
      </c>
      <c r="P9" s="57">
        <f t="shared" si="2"/>
        <v>153126</v>
      </c>
      <c r="Q9" s="57">
        <f t="shared" si="2"/>
        <v>230987</v>
      </c>
      <c r="R9" s="57">
        <f t="shared" si="2"/>
        <v>89355</v>
      </c>
      <c r="S9" s="57">
        <f t="shared" si="2"/>
        <v>90706</v>
      </c>
      <c r="T9" s="57">
        <f t="shared" si="2"/>
        <v>113532</v>
      </c>
      <c r="U9" s="57">
        <f t="shared" si="2"/>
        <v>98717</v>
      </c>
    </row>
    <row r="10" spans="1:21" s="35" customFormat="1" ht="18.75" customHeight="1">
      <c r="A10" s="55">
        <v>1</v>
      </c>
      <c r="B10" s="56" t="s">
        <v>149</v>
      </c>
      <c r="C10" s="57">
        <f aca="true" t="shared" si="3" ref="C10:C33">SUM(D10:U10)</f>
        <v>197100</v>
      </c>
      <c r="D10" s="57">
        <f>'[1]DT chi 2014'!E9</f>
        <v>17594</v>
      </c>
      <c r="E10" s="57">
        <f>'[1]DT chi 2014'!F9</f>
        <v>14477</v>
      </c>
      <c r="F10" s="57">
        <f>'[1]DT chi 2014'!G9</f>
        <v>19648</v>
      </c>
      <c r="G10" s="57">
        <f>'[1]DT chi 2014'!H9</f>
        <v>8475</v>
      </c>
      <c r="H10" s="57">
        <f>'[1]DT chi 2014'!I9</f>
        <v>11171</v>
      </c>
      <c r="I10" s="57">
        <f>'[1]DT chi 2014'!J9</f>
        <v>24016</v>
      </c>
      <c r="J10" s="57">
        <f>'[1]DT chi 2014'!K9</f>
        <v>10454</v>
      </c>
      <c r="K10" s="57">
        <f>'[1]DT chi 2014'!L9</f>
        <v>6544</v>
      </c>
      <c r="L10" s="57">
        <f>'[1]DT chi 2014'!M9</f>
        <v>7376</v>
      </c>
      <c r="M10" s="57">
        <f>'[1]DT chi 2014'!N9</f>
        <v>5973</v>
      </c>
      <c r="N10" s="57">
        <f>'[1]DT chi 2014'!O9</f>
        <v>7257</v>
      </c>
      <c r="O10" s="57">
        <f>'[1]DT chi 2014'!P9</f>
        <v>6282</v>
      </c>
      <c r="P10" s="57">
        <f>'[1]DT chi 2014'!Q9</f>
        <v>12867</v>
      </c>
      <c r="Q10" s="57">
        <f>'[1]DT chi 2014'!R9</f>
        <v>14705</v>
      </c>
      <c r="R10" s="57">
        <f>'[1]DT chi 2014'!S9</f>
        <v>6943</v>
      </c>
      <c r="S10" s="57">
        <f>'[1]DT chi 2014'!T9</f>
        <v>7843</v>
      </c>
      <c r="T10" s="57">
        <f>'[1]DT chi 2014'!U9</f>
        <v>7711</v>
      </c>
      <c r="U10" s="57">
        <f>'[1]DT chi 2014'!V9</f>
        <v>7764</v>
      </c>
    </row>
    <row r="11" spans="1:21" s="46" customFormat="1" ht="18.75" customHeight="1">
      <c r="A11" s="58"/>
      <c r="B11" s="59" t="s">
        <v>150</v>
      </c>
      <c r="C11" s="57">
        <f t="shared" si="3"/>
        <v>37100</v>
      </c>
      <c r="D11" s="60">
        <f>'[1]DT chi 2014'!E11</f>
        <v>2500</v>
      </c>
      <c r="E11" s="60">
        <f>'[1]DT chi 2014'!F11</f>
        <v>3000</v>
      </c>
      <c r="F11" s="60">
        <f>'[1]DT chi 2014'!G11</f>
        <v>6500</v>
      </c>
      <c r="G11" s="60">
        <f>'[1]DT chi 2014'!H11</f>
        <v>600</v>
      </c>
      <c r="H11" s="60">
        <f>'[1]DT chi 2014'!I11</f>
        <v>900</v>
      </c>
      <c r="I11" s="60">
        <f>'[1]DT chi 2014'!J11</f>
        <v>10500</v>
      </c>
      <c r="J11" s="60">
        <f>'[1]DT chi 2014'!K11</f>
        <v>400</v>
      </c>
      <c r="K11" s="60">
        <f>'[1]DT chi 2014'!L11</f>
        <v>600</v>
      </c>
      <c r="L11" s="60">
        <f>'[1]DT chi 2014'!M11</f>
        <v>1000</v>
      </c>
      <c r="M11" s="60">
        <f>'[1]DT chi 2014'!N11</f>
        <v>0</v>
      </c>
      <c r="N11" s="60">
        <f>'[1]DT chi 2014'!O11</f>
        <v>500</v>
      </c>
      <c r="O11" s="60">
        <f>'[1]DT chi 2014'!P11</f>
        <v>200</v>
      </c>
      <c r="P11" s="60">
        <f>'[1]DT chi 2014'!Q11</f>
        <v>3200</v>
      </c>
      <c r="Q11" s="60">
        <f>'[1]DT chi 2014'!R11</f>
        <v>6900</v>
      </c>
      <c r="R11" s="60">
        <f>'[1]DT chi 2014'!S11</f>
        <v>100</v>
      </c>
      <c r="S11" s="60">
        <f>'[1]DT chi 2014'!T11</f>
        <v>100</v>
      </c>
      <c r="T11" s="60">
        <f>'[1]DT chi 2014'!U11</f>
        <v>0</v>
      </c>
      <c r="U11" s="60">
        <f>'[1]DT chi 2014'!V11</f>
        <v>100</v>
      </c>
    </row>
    <row r="12" spans="1:21" s="35" customFormat="1" ht="18.75" customHeight="1">
      <c r="A12" s="55">
        <v>2</v>
      </c>
      <c r="B12" s="56" t="s">
        <v>151</v>
      </c>
      <c r="C12" s="57">
        <f>SUM(D12:U12)</f>
        <v>3013245</v>
      </c>
      <c r="D12" s="57">
        <f>'[1]DT chi 2014'!E29+'[1]DT chi 2014'!E130-'[1]BSMT'!D5</f>
        <v>189939</v>
      </c>
      <c r="E12" s="57">
        <f>'[1]DT chi 2014'!F29+'[1]DT chi 2014'!F130-'[1]BSMT'!E5</f>
        <v>179074</v>
      </c>
      <c r="F12" s="57">
        <f>'[1]DT chi 2014'!G29+'[1]DT chi 2014'!G130-'[1]BSMT'!F5</f>
        <v>352778</v>
      </c>
      <c r="G12" s="57">
        <f>'[1]DT chi 2014'!H29+'[1]DT chi 2014'!H130-'[1]BSMT'!G5</f>
        <v>178694</v>
      </c>
      <c r="H12" s="57">
        <f>'[1]DT chi 2014'!I29+'[1]DT chi 2014'!I130-'[1]BSMT'!H5</f>
        <v>222220</v>
      </c>
      <c r="I12" s="57">
        <f>'[1]DT chi 2014'!J29+'[1]DT chi 2014'!J130-'[1]BSMT'!I5</f>
        <v>386075</v>
      </c>
      <c r="J12" s="57">
        <f>'[1]DT chi 2014'!K29+'[1]DT chi 2014'!K130-'[1]BSMT'!J5</f>
        <v>242702</v>
      </c>
      <c r="K12" s="57">
        <f>'[1]DT chi 2014'!L29+'[1]DT chi 2014'!L130-'[1]BSMT'!K5</f>
        <v>115647</v>
      </c>
      <c r="L12" s="57">
        <f>'[1]DT chi 2014'!M29+'[1]DT chi 2014'!M130-'[1]BSMT'!L5</f>
        <v>168930</v>
      </c>
      <c r="M12" s="57">
        <f>'[1]DT chi 2014'!N29+'[1]DT chi 2014'!N130-'[1]BSMT'!M5</f>
        <v>56458</v>
      </c>
      <c r="N12" s="57">
        <f>'[1]DT chi 2014'!O29+'[1]DT chi 2014'!O130-'[1]BSMT'!N5</f>
        <v>135028</v>
      </c>
      <c r="O12" s="57">
        <f>'[1]DT chi 2014'!P29+'[1]DT chi 2014'!P130-'[1]BSMT'!O5</f>
        <v>90040</v>
      </c>
      <c r="P12" s="57">
        <f>'[1]DT chi 2014'!Q29+'[1]DT chi 2014'!Q130-'[1]BSMT'!P5</f>
        <v>135743</v>
      </c>
      <c r="Q12" s="57">
        <f>'[1]DT chi 2014'!R29+'[1]DT chi 2014'!R130-'[1]BSMT'!Q5</f>
        <v>209452</v>
      </c>
      <c r="R12" s="57">
        <f>'[1]DT chi 2014'!S29+'[1]DT chi 2014'!S130-'[1]BSMT'!R5</f>
        <v>79807</v>
      </c>
      <c r="S12" s="57">
        <f>'[1]DT chi 2014'!T29+'[1]DT chi 2014'!T130-'[1]BSMT'!S5</f>
        <v>80217</v>
      </c>
      <c r="T12" s="57">
        <f>'[1]DT chi 2014'!U29+'[1]DT chi 2014'!U130-'[1]BSMT'!T5</f>
        <v>102365</v>
      </c>
      <c r="U12" s="57">
        <f>'[1]DT chi 2014'!V29+'[1]DT chi 2014'!V130-'[1]BSMT'!U5</f>
        <v>88076</v>
      </c>
    </row>
    <row r="13" spans="1:21" ht="18.75" customHeight="1">
      <c r="A13" s="61"/>
      <c r="B13" s="62" t="s">
        <v>152</v>
      </c>
      <c r="C13" s="63">
        <f t="shared" si="3"/>
        <v>0</v>
      </c>
      <c r="D13" s="63"/>
      <c r="E13" s="63"/>
      <c r="F13" s="63"/>
      <c r="G13" s="63"/>
      <c r="H13" s="63"/>
      <c r="I13" s="63"/>
      <c r="J13" s="63"/>
      <c r="K13" s="63"/>
      <c r="L13" s="63"/>
      <c r="M13" s="63"/>
      <c r="N13" s="63"/>
      <c r="O13" s="63"/>
      <c r="P13" s="63"/>
      <c r="Q13" s="63"/>
      <c r="R13" s="63"/>
      <c r="S13" s="63"/>
      <c r="T13" s="63"/>
      <c r="U13" s="63"/>
    </row>
    <row r="14" spans="1:21" ht="18.75" customHeight="1">
      <c r="A14" s="61"/>
      <c r="B14" s="62" t="s">
        <v>153</v>
      </c>
      <c r="C14" s="63">
        <f t="shared" si="3"/>
        <v>1246817</v>
      </c>
      <c r="D14" s="63">
        <f>'[1]DT chi 2014'!E40-'[1]BSMT'!D7</f>
        <v>69955</v>
      </c>
      <c r="E14" s="63">
        <f>'[1]DT chi 2014'!F40-'[1]BSMT'!E7</f>
        <v>62636</v>
      </c>
      <c r="F14" s="63">
        <f>'[1]DT chi 2014'!G40-'[1]BSMT'!F7</f>
        <v>145858</v>
      </c>
      <c r="G14" s="63">
        <f>'[1]DT chi 2014'!H40-'[1]BSMT'!G7</f>
        <v>88051</v>
      </c>
      <c r="H14" s="63">
        <f>'[1]DT chi 2014'!I40-'[1]BSMT'!H7</f>
        <v>115676</v>
      </c>
      <c r="I14" s="63">
        <f>'[1]DT chi 2014'!J40-'[1]BSMT'!I7</f>
        <v>134771</v>
      </c>
      <c r="J14" s="63">
        <f>'[1]DT chi 2014'!K40-'[1]BSMT'!J7</f>
        <v>138541</v>
      </c>
      <c r="K14" s="63">
        <f>'[1]DT chi 2014'!L40-'[1]BSMT'!K7</f>
        <v>54212</v>
      </c>
      <c r="L14" s="63">
        <f>'[1]DT chi 2014'!M40-'[1]BSMT'!L7</f>
        <v>75476</v>
      </c>
      <c r="M14" s="63">
        <f>'[1]DT chi 2014'!N40-'[1]BSMT'!M7</f>
        <v>24821</v>
      </c>
      <c r="N14" s="63">
        <f>'[1]DT chi 2014'!O40-'[1]BSMT'!N7</f>
        <v>65979</v>
      </c>
      <c r="O14" s="63">
        <f>'[1]DT chi 2014'!P40-'[1]BSMT'!O7</f>
        <v>38782</v>
      </c>
      <c r="P14" s="63">
        <f>'[1]DT chi 2014'!Q40-'[1]BSMT'!P7</f>
        <v>36539</v>
      </c>
      <c r="Q14" s="63">
        <f>'[1]DT chi 2014'!R40-'[1]BSMT'!Q7</f>
        <v>46941</v>
      </c>
      <c r="R14" s="63">
        <f>'[1]DT chi 2014'!S40-'[1]BSMT'!R7</f>
        <v>30194</v>
      </c>
      <c r="S14" s="63">
        <f>'[1]DT chi 2014'!T40-'[1]BSMT'!S7</f>
        <v>27363</v>
      </c>
      <c r="T14" s="63">
        <f>'[1]DT chi 2014'!U40-'[1]BSMT'!T7</f>
        <v>51717</v>
      </c>
      <c r="U14" s="63">
        <f>'[1]DT chi 2014'!V40-'[1]BSMT'!U7</f>
        <v>39305</v>
      </c>
    </row>
    <row r="15" spans="1:21" s="46" customFormat="1" ht="18.75" customHeight="1">
      <c r="A15" s="64"/>
      <c r="B15" s="59" t="s">
        <v>154</v>
      </c>
      <c r="C15" s="60">
        <f t="shared" si="3"/>
        <v>1239465</v>
      </c>
      <c r="D15" s="60">
        <f>'[1]DT chi 2014'!E41-'[1]BSMT'!D7</f>
        <v>69553</v>
      </c>
      <c r="E15" s="60">
        <f>'[1]DT chi 2014'!F41-'[1]BSMT'!E7</f>
        <v>62334</v>
      </c>
      <c r="F15" s="60">
        <f>'[1]DT chi 2014'!G41-'[1]BSMT'!F7</f>
        <v>145238</v>
      </c>
      <c r="G15" s="60">
        <f>'[1]DT chi 2014'!H41-'[1]BSMT'!G7</f>
        <v>87527</v>
      </c>
      <c r="H15" s="60">
        <f>'[1]DT chi 2014'!I41-'[1]BSMT'!H7</f>
        <v>114961</v>
      </c>
      <c r="I15" s="60">
        <f>'[1]DT chi 2014'!J41-'[1]BSMT'!I7</f>
        <v>134106</v>
      </c>
      <c r="J15" s="60">
        <f>'[1]DT chi 2014'!K41-'[1]BSMT'!J7</f>
        <v>137765</v>
      </c>
      <c r="K15" s="60">
        <f>'[1]DT chi 2014'!L41-'[1]BSMT'!K7</f>
        <v>53949</v>
      </c>
      <c r="L15" s="60">
        <f>'[1]DT chi 2014'!M41-'[1]BSMT'!L7</f>
        <v>75201</v>
      </c>
      <c r="M15" s="60">
        <f>'[1]DT chi 2014'!N41-'[1]BSMT'!M7</f>
        <v>24624</v>
      </c>
      <c r="N15" s="60">
        <f>'[1]DT chi 2014'!O41-'[1]BSMT'!N7</f>
        <v>65510</v>
      </c>
      <c r="O15" s="60">
        <f>'[1]DT chi 2014'!P41-'[1]BSMT'!O7</f>
        <v>38501</v>
      </c>
      <c r="P15" s="60">
        <f>'[1]DT chi 2014'!Q41-'[1]BSMT'!P7</f>
        <v>36258</v>
      </c>
      <c r="Q15" s="60">
        <f>'[1]DT chi 2014'!R41-'[1]BSMT'!Q7</f>
        <v>46658</v>
      </c>
      <c r="R15" s="60">
        <f>'[1]DT chi 2014'!S41-'[1]BSMT'!R7</f>
        <v>29900</v>
      </c>
      <c r="S15" s="60">
        <f>'[1]DT chi 2014'!T41-'[1]BSMT'!S7</f>
        <v>27156</v>
      </c>
      <c r="T15" s="60">
        <f>'[1]DT chi 2014'!U41-'[1]BSMT'!T7</f>
        <v>51238</v>
      </c>
      <c r="U15" s="60">
        <f>'[1]DT chi 2014'!V41-'[1]BSMT'!U7</f>
        <v>38986</v>
      </c>
    </row>
    <row r="16" spans="1:21" ht="18.75" customHeight="1">
      <c r="A16" s="61"/>
      <c r="B16" s="62" t="s">
        <v>155</v>
      </c>
      <c r="C16" s="63">
        <f t="shared" si="3"/>
        <v>53517</v>
      </c>
      <c r="D16" s="63">
        <f>'[1]DT chi 2014'!E90</f>
        <v>7442</v>
      </c>
      <c r="E16" s="63">
        <f>'[1]DT chi 2014'!F90</f>
        <v>5063</v>
      </c>
      <c r="F16" s="63">
        <f>'[1]DT chi 2014'!G90</f>
        <v>6678</v>
      </c>
      <c r="G16" s="63">
        <f>'[1]DT chi 2014'!H90</f>
        <v>3757</v>
      </c>
      <c r="H16" s="63">
        <f>'[1]DT chi 2014'!I90</f>
        <v>4233</v>
      </c>
      <c r="I16" s="63">
        <f>'[1]DT chi 2014'!J90</f>
        <v>6117</v>
      </c>
      <c r="J16" s="63">
        <f>'[1]DT chi 2014'!K90</f>
        <v>4416</v>
      </c>
      <c r="K16" s="63">
        <f>'[1]DT chi 2014'!L90</f>
        <v>2889</v>
      </c>
      <c r="L16" s="63">
        <f>'[1]DT chi 2014'!M90</f>
        <v>2422</v>
      </c>
      <c r="M16" s="63">
        <f>'[1]DT chi 2014'!N90</f>
        <v>557</v>
      </c>
      <c r="N16" s="63">
        <f>'[1]DT chi 2014'!O90</f>
        <v>1382</v>
      </c>
      <c r="O16" s="63">
        <f>'[1]DT chi 2014'!P90</f>
        <v>824</v>
      </c>
      <c r="P16" s="63">
        <f>'[1]DT chi 2014'!Q90</f>
        <v>1077</v>
      </c>
      <c r="Q16" s="63">
        <f>'[1]DT chi 2014'!R90</f>
        <v>1735</v>
      </c>
      <c r="R16" s="63">
        <f>'[1]DT chi 2014'!S90</f>
        <v>1397</v>
      </c>
      <c r="S16" s="63">
        <f>'[1]DT chi 2014'!T90</f>
        <v>2512</v>
      </c>
      <c r="T16" s="63">
        <f>'[1]DT chi 2014'!U90</f>
        <v>648</v>
      </c>
      <c r="U16" s="63">
        <f>'[1]DT chi 2014'!V90</f>
        <v>368</v>
      </c>
    </row>
    <row r="17" spans="1:21" s="35" customFormat="1" ht="18.75" customHeight="1">
      <c r="A17" s="55">
        <v>3</v>
      </c>
      <c r="B17" s="56" t="s">
        <v>156</v>
      </c>
      <c r="C17" s="57">
        <f t="shared" si="3"/>
        <v>97214</v>
      </c>
      <c r="D17" s="57">
        <f>'[1]DT chi 2014'!E127</f>
        <v>6267</v>
      </c>
      <c r="E17" s="57">
        <f>'[1]DT chi 2014'!F127</f>
        <v>5852</v>
      </c>
      <c r="F17" s="57">
        <f>'[1]DT chi 2014'!G127</f>
        <v>11291</v>
      </c>
      <c r="G17" s="57">
        <f>'[1]DT chi 2014'!H127</f>
        <v>5627</v>
      </c>
      <c r="H17" s="57">
        <f>'[1]DT chi 2014'!I127</f>
        <v>7021</v>
      </c>
      <c r="I17" s="57">
        <f>'[1]DT chi 2014'!J127</f>
        <v>12438</v>
      </c>
      <c r="J17" s="57">
        <f>'[1]DT chi 2014'!K127</f>
        <v>7605</v>
      </c>
      <c r="K17" s="57">
        <f>'[1]DT chi 2014'!L127</f>
        <v>3678</v>
      </c>
      <c r="L17" s="57">
        <f>'[1]DT chi 2014'!M127</f>
        <v>5311</v>
      </c>
      <c r="M17" s="57">
        <f>'[1]DT chi 2014'!N127</f>
        <v>2021</v>
      </c>
      <c r="N17" s="57">
        <f>'[1]DT chi 2014'!O127</f>
        <v>4279</v>
      </c>
      <c r="O17" s="57">
        <f>'[1]DT chi 2014'!P127</f>
        <v>2894</v>
      </c>
      <c r="P17" s="57">
        <f>'[1]DT chi 2014'!Q127</f>
        <v>4516</v>
      </c>
      <c r="Q17" s="57">
        <f>'[1]DT chi 2014'!R127</f>
        <v>6830</v>
      </c>
      <c r="R17" s="57">
        <f>'[1]DT chi 2014'!S127</f>
        <v>2605</v>
      </c>
      <c r="S17" s="57">
        <f>'[1]DT chi 2014'!T127</f>
        <v>2646</v>
      </c>
      <c r="T17" s="57">
        <f>'[1]DT chi 2014'!U127</f>
        <v>3456</v>
      </c>
      <c r="U17" s="57">
        <f>'[1]DT chi 2014'!V127</f>
        <v>2877</v>
      </c>
    </row>
    <row r="18" spans="1:21" s="35" customFormat="1" ht="18.75" customHeight="1">
      <c r="A18" s="55" t="s">
        <v>130</v>
      </c>
      <c r="B18" s="56" t="s">
        <v>157</v>
      </c>
      <c r="C18" s="57">
        <f t="shared" si="3"/>
        <v>468450</v>
      </c>
      <c r="D18" s="57">
        <f>'[1]DT chi 2014'!E25</f>
        <v>125000</v>
      </c>
      <c r="E18" s="57">
        <f>'[1]DT chi 2014'!F25</f>
        <v>190000</v>
      </c>
      <c r="F18" s="57">
        <f>'[1]DT chi 2014'!G25</f>
        <v>60000</v>
      </c>
      <c r="G18" s="57">
        <f>'[1]DT chi 2014'!H25</f>
        <v>8000</v>
      </c>
      <c r="H18" s="57">
        <f>'[1]DT chi 2014'!I25</f>
        <v>20000</v>
      </c>
      <c r="I18" s="57">
        <f>'[1]DT chi 2014'!J25</f>
        <v>2000</v>
      </c>
      <c r="J18" s="57">
        <f>'[1]DT chi 2014'!K25</f>
        <v>18000</v>
      </c>
      <c r="K18" s="57">
        <f>'[1]DT chi 2014'!L25</f>
        <v>15000</v>
      </c>
      <c r="L18" s="57">
        <f>'[1]DT chi 2014'!M25</f>
        <v>15000</v>
      </c>
      <c r="M18" s="57">
        <f>'[1]DT chi 2014'!N25</f>
        <v>1300</v>
      </c>
      <c r="N18" s="57">
        <f>'[1]DT chi 2014'!O25</f>
        <v>2000</v>
      </c>
      <c r="O18" s="57">
        <f>'[1]DT chi 2014'!P25</f>
        <v>5000</v>
      </c>
      <c r="P18" s="57">
        <f>'[1]DT chi 2014'!Q25</f>
        <v>1000</v>
      </c>
      <c r="Q18" s="57">
        <f>'[1]DT chi 2014'!R25</f>
        <v>2500</v>
      </c>
      <c r="R18" s="57">
        <f>'[1]DT chi 2014'!S25</f>
        <v>1500</v>
      </c>
      <c r="S18" s="57">
        <f>'[1]DT chi 2014'!T25</f>
        <v>150</v>
      </c>
      <c r="T18" s="57">
        <f>'[1]DT chi 2014'!U25</f>
        <v>2000</v>
      </c>
      <c r="U18" s="57">
        <f>'[1]DT chi 2014'!V25</f>
        <v>0</v>
      </c>
    </row>
    <row r="19" spans="1:21" s="35" customFormat="1" ht="18.75" customHeight="1">
      <c r="A19" s="55" t="s">
        <v>137</v>
      </c>
      <c r="B19" s="56" t="s">
        <v>158</v>
      </c>
      <c r="C19" s="57">
        <f t="shared" si="3"/>
        <v>0</v>
      </c>
      <c r="D19" s="57"/>
      <c r="E19" s="57"/>
      <c r="F19" s="57"/>
      <c r="G19" s="57"/>
      <c r="H19" s="57"/>
      <c r="I19" s="57"/>
      <c r="J19" s="57"/>
      <c r="K19" s="57"/>
      <c r="L19" s="57"/>
      <c r="M19" s="57"/>
      <c r="N19" s="57"/>
      <c r="O19" s="57"/>
      <c r="P19" s="57"/>
      <c r="Q19" s="57"/>
      <c r="R19" s="57"/>
      <c r="S19" s="57"/>
      <c r="T19" s="57"/>
      <c r="U19" s="57"/>
    </row>
    <row r="20" spans="1:21" s="35" customFormat="1" ht="18.75" customHeight="1">
      <c r="A20" s="55" t="s">
        <v>139</v>
      </c>
      <c r="B20" s="56" t="s">
        <v>159</v>
      </c>
      <c r="C20" s="57">
        <f>SUM(D20:U20)</f>
        <v>1800256.5</v>
      </c>
      <c r="D20" s="57">
        <f>D21+D22</f>
        <v>104071</v>
      </c>
      <c r="E20" s="57">
        <f aca="true" t="shared" si="4" ref="E20:U20">E21+E22</f>
        <v>56556.75</v>
      </c>
      <c r="F20" s="57">
        <f t="shared" si="4"/>
        <v>62529.25</v>
      </c>
      <c r="G20" s="57">
        <f t="shared" si="4"/>
        <v>146609.25</v>
      </c>
      <c r="H20" s="57">
        <f t="shared" si="4"/>
        <v>152104.25</v>
      </c>
      <c r="I20" s="57">
        <f t="shared" si="4"/>
        <v>48093.5</v>
      </c>
      <c r="J20" s="57">
        <f t="shared" si="4"/>
        <v>202688.75</v>
      </c>
      <c r="K20" s="57">
        <f t="shared" si="4"/>
        <v>56228</v>
      </c>
      <c r="L20" s="57">
        <f t="shared" si="4"/>
        <v>103242.75</v>
      </c>
      <c r="M20" s="57">
        <f t="shared" si="4"/>
        <v>61429</v>
      </c>
      <c r="N20" s="57">
        <f t="shared" si="4"/>
        <v>103035</v>
      </c>
      <c r="O20" s="57">
        <f t="shared" si="4"/>
        <v>79114</v>
      </c>
      <c r="P20" s="57">
        <f t="shared" si="4"/>
        <v>51868</v>
      </c>
      <c r="Q20" s="57">
        <f t="shared" si="4"/>
        <v>79863</v>
      </c>
      <c r="R20" s="57">
        <f t="shared" si="4"/>
        <v>76736</v>
      </c>
      <c r="S20" s="57">
        <f t="shared" si="4"/>
        <v>135210</v>
      </c>
      <c r="T20" s="57">
        <f t="shared" si="4"/>
        <v>148064</v>
      </c>
      <c r="U20" s="57">
        <f t="shared" si="4"/>
        <v>132814</v>
      </c>
    </row>
    <row r="21" spans="1:21" ht="18.75" customHeight="1">
      <c r="A21" s="65">
        <v>1</v>
      </c>
      <c r="B21" s="62" t="s">
        <v>160</v>
      </c>
      <c r="C21" s="57">
        <f t="shared" si="3"/>
        <v>237992</v>
      </c>
      <c r="D21" s="63">
        <f>'[1]BSMT'!D145-'[1]BSMT'!D147</f>
        <v>1147</v>
      </c>
      <c r="E21" s="63">
        <f>'[1]BSMT'!E145-'[1]BSMT'!E147</f>
        <v>3300</v>
      </c>
      <c r="F21" s="63">
        <f>'[1]BSMT'!F145-'[1]BSMT'!F147</f>
        <v>800</v>
      </c>
      <c r="G21" s="63">
        <f>'[1]BSMT'!G145-'[1]BSMT'!G147</f>
        <v>5089</v>
      </c>
      <c r="H21" s="63">
        <f>'[1]BSMT'!H145-'[1]BSMT'!H147</f>
        <v>6550</v>
      </c>
      <c r="I21" s="63">
        <f>'[1]BSMT'!I145-'[1]BSMT'!I147</f>
        <v>9502</v>
      </c>
      <c r="J21" s="63">
        <f>'[1]BSMT'!J145-'[1]BSMT'!J147</f>
        <v>21734</v>
      </c>
      <c r="K21" s="63">
        <f>'[1]BSMT'!K145-'[1]BSMT'!K147</f>
        <v>0</v>
      </c>
      <c r="L21" s="63">
        <f>'[1]BSMT'!L145-'[1]BSMT'!L147</f>
        <v>6970</v>
      </c>
      <c r="M21" s="63">
        <f>'[1]BSMT'!M145-'[1]BSMT'!M147</f>
        <v>4130</v>
      </c>
      <c r="N21" s="63">
        <f>'[1]BSMT'!N145-'[1]BSMT'!N147</f>
        <v>4300</v>
      </c>
      <c r="O21" s="63">
        <f>'[1]BSMT'!O145-'[1]BSMT'!O147</f>
        <v>9155</v>
      </c>
      <c r="P21" s="63">
        <f>'[1]BSMT'!P145-'[1]BSMT'!P147</f>
        <v>11550</v>
      </c>
      <c r="Q21" s="63">
        <f>'[1]BSMT'!Q145-'[1]BSMT'!Q147</f>
        <v>37215</v>
      </c>
      <c r="R21" s="63">
        <f>'[1]BSMT'!R145-'[1]BSMT'!R147</f>
        <v>11950</v>
      </c>
      <c r="S21" s="63">
        <f>'[1]BSMT'!S145-'[1]BSMT'!S147</f>
        <v>35190</v>
      </c>
      <c r="T21" s="63">
        <f>'[1]BSMT'!T145-'[1]BSMT'!T147</f>
        <v>33070</v>
      </c>
      <c r="U21" s="63">
        <f>'[1]BSMT'!U145-'[1]BSMT'!U147</f>
        <v>36340</v>
      </c>
    </row>
    <row r="22" spans="1:21" ht="18.75" customHeight="1">
      <c r="A22" s="65">
        <v>2</v>
      </c>
      <c r="B22" s="62" t="s">
        <v>161</v>
      </c>
      <c r="C22" s="57">
        <f t="shared" si="3"/>
        <v>1562264.5</v>
      </c>
      <c r="D22" s="63">
        <f>'[1]BSMT'!D5</f>
        <v>102924</v>
      </c>
      <c r="E22" s="63">
        <f>'[1]BSMT'!E5</f>
        <v>53256.75</v>
      </c>
      <c r="F22" s="63">
        <f>'[1]BSMT'!F5</f>
        <v>61729.25</v>
      </c>
      <c r="G22" s="63">
        <f>'[1]BSMT'!G5</f>
        <v>141520.25</v>
      </c>
      <c r="H22" s="63">
        <f>'[1]BSMT'!H5</f>
        <v>145554.25</v>
      </c>
      <c r="I22" s="63">
        <f>'[1]BSMT'!I5</f>
        <v>38591.5</v>
      </c>
      <c r="J22" s="63">
        <f>'[1]BSMT'!J5</f>
        <v>180954.75</v>
      </c>
      <c r="K22" s="63">
        <f>'[1]BSMT'!K5</f>
        <v>56228</v>
      </c>
      <c r="L22" s="63">
        <f>'[1]BSMT'!L5</f>
        <v>96272.75</v>
      </c>
      <c r="M22" s="63">
        <f>'[1]BSMT'!M5</f>
        <v>57299</v>
      </c>
      <c r="N22" s="63">
        <f>'[1]BSMT'!N5</f>
        <v>98735</v>
      </c>
      <c r="O22" s="63">
        <f>'[1]BSMT'!O5</f>
        <v>69959</v>
      </c>
      <c r="P22" s="63">
        <f>'[1]BSMT'!P5</f>
        <v>40318</v>
      </c>
      <c r="Q22" s="63">
        <f>'[1]BSMT'!Q5</f>
        <v>42648</v>
      </c>
      <c r="R22" s="63">
        <f>'[1]BSMT'!R5</f>
        <v>64786</v>
      </c>
      <c r="S22" s="63">
        <f>'[1]BSMT'!S5</f>
        <v>100020</v>
      </c>
      <c r="T22" s="63">
        <f>'[1]BSMT'!T5</f>
        <v>114994</v>
      </c>
      <c r="U22" s="63">
        <f>'[1]BSMT'!U5</f>
        <v>96474</v>
      </c>
    </row>
    <row r="23" spans="1:21" s="35" customFormat="1" ht="18.75" customHeight="1">
      <c r="A23" s="55" t="s">
        <v>162</v>
      </c>
      <c r="B23" s="56" t="s">
        <v>163</v>
      </c>
      <c r="C23" s="57">
        <f t="shared" si="3"/>
        <v>137931</v>
      </c>
      <c r="D23" s="57">
        <f>D24+D29</f>
        <v>5859</v>
      </c>
      <c r="E23" s="57">
        <f aca="true" t="shared" si="5" ref="E23:U23">E24+E29</f>
        <v>93123</v>
      </c>
      <c r="F23" s="57">
        <f t="shared" si="5"/>
        <v>4418</v>
      </c>
      <c r="G23" s="57">
        <f t="shared" si="5"/>
        <v>8584</v>
      </c>
      <c r="H23" s="57">
        <f t="shared" si="5"/>
        <v>3755</v>
      </c>
      <c r="I23" s="57">
        <f t="shared" si="5"/>
        <v>4066</v>
      </c>
      <c r="J23" s="57">
        <f t="shared" si="5"/>
        <v>3099</v>
      </c>
      <c r="K23" s="57">
        <f t="shared" si="5"/>
        <v>3219</v>
      </c>
      <c r="L23" s="57">
        <f t="shared" si="5"/>
        <v>3642</v>
      </c>
      <c r="M23" s="57">
        <f t="shared" si="5"/>
        <v>553</v>
      </c>
      <c r="N23" s="57">
        <f t="shared" si="5"/>
        <v>3575</v>
      </c>
      <c r="O23" s="57">
        <f t="shared" si="5"/>
        <v>758</v>
      </c>
      <c r="P23" s="57">
        <f t="shared" si="5"/>
        <v>529</v>
      </c>
      <c r="Q23" s="57">
        <f t="shared" si="5"/>
        <v>500</v>
      </c>
      <c r="R23" s="57">
        <f t="shared" si="5"/>
        <v>500</v>
      </c>
      <c r="S23" s="57">
        <f t="shared" si="5"/>
        <v>500</v>
      </c>
      <c r="T23" s="57">
        <f t="shared" si="5"/>
        <v>751</v>
      </c>
      <c r="U23" s="57">
        <f t="shared" si="5"/>
        <v>500</v>
      </c>
    </row>
    <row r="24" spans="1:21" s="35" customFormat="1" ht="18.75" customHeight="1">
      <c r="A24" s="55">
        <v>1</v>
      </c>
      <c r="B24" s="66" t="s">
        <v>164</v>
      </c>
      <c r="C24" s="57">
        <f t="shared" si="3"/>
        <v>87331</v>
      </c>
      <c r="D24" s="57">
        <f>D26+D25+D28</f>
        <v>2000</v>
      </c>
      <c r="E24" s="57">
        <f aca="true" t="shared" si="6" ref="E24:U24">E26+E25+E28</f>
        <v>67500</v>
      </c>
      <c r="F24" s="57">
        <f t="shared" si="6"/>
        <v>1000</v>
      </c>
      <c r="G24" s="57">
        <f t="shared" si="6"/>
        <v>3500</v>
      </c>
      <c r="H24" s="57">
        <f t="shared" si="6"/>
        <v>500</v>
      </c>
      <c r="I24" s="57">
        <f t="shared" si="6"/>
        <v>1000</v>
      </c>
      <c r="J24" s="57">
        <f t="shared" si="6"/>
        <v>1000</v>
      </c>
      <c r="K24" s="57">
        <f t="shared" si="6"/>
        <v>1600</v>
      </c>
      <c r="L24" s="57">
        <f t="shared" si="6"/>
        <v>2442</v>
      </c>
      <c r="M24" s="57">
        <f t="shared" si="6"/>
        <v>500</v>
      </c>
      <c r="N24" s="57">
        <f t="shared" si="6"/>
        <v>2789</v>
      </c>
      <c r="O24" s="57">
        <f t="shared" si="6"/>
        <v>500</v>
      </c>
      <c r="P24" s="57">
        <f t="shared" si="6"/>
        <v>500</v>
      </c>
      <c r="Q24" s="57">
        <f t="shared" si="6"/>
        <v>500</v>
      </c>
      <c r="R24" s="57">
        <f t="shared" si="6"/>
        <v>500</v>
      </c>
      <c r="S24" s="57">
        <f t="shared" si="6"/>
        <v>500</v>
      </c>
      <c r="T24" s="57">
        <f t="shared" si="6"/>
        <v>500</v>
      </c>
      <c r="U24" s="57">
        <f t="shared" si="6"/>
        <v>500</v>
      </c>
    </row>
    <row r="25" spans="1:21" ht="18.75" customHeight="1">
      <c r="A25" s="65"/>
      <c r="B25" s="67" t="s">
        <v>165</v>
      </c>
      <c r="C25" s="63">
        <f t="shared" si="3"/>
        <v>25000</v>
      </c>
      <c r="D25" s="63">
        <f>'[1]DT chi 2014'!E141</f>
        <v>0</v>
      </c>
      <c r="E25" s="63">
        <f>'[1]DT chi 2014'!F141</f>
        <v>22500</v>
      </c>
      <c r="F25" s="63">
        <f>'[1]DT chi 2014'!G141</f>
        <v>0</v>
      </c>
      <c r="G25" s="63">
        <f>'[1]DT chi 2014'!H141</f>
        <v>2500</v>
      </c>
      <c r="H25" s="63">
        <f>'[1]DT chi 2014'!I141</f>
        <v>0</v>
      </c>
      <c r="I25" s="63">
        <f>'[1]DT chi 2014'!J141</f>
        <v>0</v>
      </c>
      <c r="J25" s="63">
        <f>'[1]DT chi 2014'!K141</f>
        <v>0</v>
      </c>
      <c r="K25" s="63">
        <f>'[1]DT chi 2014'!L141</f>
        <v>0</v>
      </c>
      <c r="L25" s="63">
        <f>'[1]DT chi 2014'!M141</f>
        <v>0</v>
      </c>
      <c r="M25" s="63">
        <f>'[1]DT chi 2014'!N141</f>
        <v>0</v>
      </c>
      <c r="N25" s="63">
        <f>'[1]DT chi 2014'!O141</f>
        <v>0</v>
      </c>
      <c r="O25" s="63">
        <f>'[1]DT chi 2014'!P141</f>
        <v>0</v>
      </c>
      <c r="P25" s="63">
        <f>'[1]DT chi 2014'!Q141</f>
        <v>0</v>
      </c>
      <c r="Q25" s="63">
        <f>'[1]DT chi 2014'!R141</f>
        <v>0</v>
      </c>
      <c r="R25" s="63">
        <f>'[1]DT chi 2014'!S141</f>
        <v>0</v>
      </c>
      <c r="S25" s="63">
        <f>'[1]DT chi 2014'!T141</f>
        <v>0</v>
      </c>
      <c r="T25" s="63">
        <f>'[1]DT chi 2014'!U141</f>
        <v>0</v>
      </c>
      <c r="U25" s="63">
        <f>'[1]DT chi 2014'!V141</f>
        <v>0</v>
      </c>
    </row>
    <row r="26" spans="1:21" s="46" customFormat="1" ht="33">
      <c r="A26" s="64"/>
      <c r="B26" s="67" t="s">
        <v>166</v>
      </c>
      <c r="C26" s="60">
        <f t="shared" si="3"/>
        <v>55000</v>
      </c>
      <c r="D26" s="63">
        <f>'[1]DT chi 2014'!E150</f>
        <v>1000</v>
      </c>
      <c r="E26" s="63">
        <f>'[1]DT chi 2014'!F150</f>
        <v>45000</v>
      </c>
      <c r="F26" s="63">
        <f>'[1]DT chi 2014'!G150</f>
        <v>1000</v>
      </c>
      <c r="G26" s="63">
        <f>'[1]DT chi 2014'!H150</f>
        <v>500</v>
      </c>
      <c r="H26" s="63">
        <f>'[1]DT chi 2014'!I150</f>
        <v>500</v>
      </c>
      <c r="I26" s="63">
        <f>'[1]DT chi 2014'!J150</f>
        <v>1000</v>
      </c>
      <c r="J26" s="63">
        <f>'[1]DT chi 2014'!K150</f>
        <v>500</v>
      </c>
      <c r="K26" s="63">
        <f>'[1]DT chi 2014'!L150</f>
        <v>500</v>
      </c>
      <c r="L26" s="63">
        <f>'[1]DT chi 2014'!M150</f>
        <v>500</v>
      </c>
      <c r="M26" s="63">
        <f>'[1]DT chi 2014'!N150</f>
        <v>500</v>
      </c>
      <c r="N26" s="63">
        <f>'[1]DT chi 2014'!O150</f>
        <v>500</v>
      </c>
      <c r="O26" s="63">
        <f>'[1]DT chi 2014'!P150</f>
        <v>500</v>
      </c>
      <c r="P26" s="63">
        <f>'[1]DT chi 2014'!Q150</f>
        <v>500</v>
      </c>
      <c r="Q26" s="63">
        <f>'[1]DT chi 2014'!R150</f>
        <v>500</v>
      </c>
      <c r="R26" s="63">
        <f>'[1]DT chi 2014'!S150</f>
        <v>500</v>
      </c>
      <c r="S26" s="63">
        <f>'[1]DT chi 2014'!T150</f>
        <v>500</v>
      </c>
      <c r="T26" s="63">
        <f>'[1]DT chi 2014'!U150</f>
        <v>500</v>
      </c>
      <c r="U26" s="63">
        <f>'[1]DT chi 2014'!V150</f>
        <v>500</v>
      </c>
    </row>
    <row r="27" spans="1:21" ht="18.75" customHeight="1">
      <c r="A27" s="65"/>
      <c r="B27" s="68" t="s">
        <v>167</v>
      </c>
      <c r="C27" s="63">
        <f t="shared" si="3"/>
        <v>22500</v>
      </c>
      <c r="D27" s="63">
        <f>'[1]DT chi 2014'!E151</f>
        <v>0</v>
      </c>
      <c r="E27" s="63">
        <f>'[1]DT chi 2014'!F151</f>
        <v>22500</v>
      </c>
      <c r="F27" s="63">
        <f>'[1]DT chi 2014'!G151</f>
        <v>0</v>
      </c>
      <c r="G27" s="63">
        <f>'[1]DT chi 2014'!H151</f>
        <v>0</v>
      </c>
      <c r="H27" s="63">
        <f>'[1]DT chi 2014'!I151</f>
        <v>0</v>
      </c>
      <c r="I27" s="63">
        <f>'[1]DT chi 2014'!J151</f>
        <v>0</v>
      </c>
      <c r="J27" s="63">
        <f>'[1]DT chi 2014'!K151</f>
        <v>0</v>
      </c>
      <c r="K27" s="63">
        <f>'[1]DT chi 2014'!L151</f>
        <v>0</v>
      </c>
      <c r="L27" s="63">
        <f>'[1]DT chi 2014'!M151</f>
        <v>0</v>
      </c>
      <c r="M27" s="63">
        <f>'[1]DT chi 2014'!N151</f>
        <v>0</v>
      </c>
      <c r="N27" s="63">
        <f>'[1]DT chi 2014'!O151</f>
        <v>0</v>
      </c>
      <c r="O27" s="63">
        <f>'[1]DT chi 2014'!P151</f>
        <v>0</v>
      </c>
      <c r="P27" s="63">
        <f>'[1]DT chi 2014'!Q151</f>
        <v>0</v>
      </c>
      <c r="Q27" s="63">
        <f>'[1]DT chi 2014'!R151</f>
        <v>0</v>
      </c>
      <c r="R27" s="63">
        <f>'[1]DT chi 2014'!S151</f>
        <v>0</v>
      </c>
      <c r="S27" s="63">
        <f>'[1]DT chi 2014'!T151</f>
        <v>0</v>
      </c>
      <c r="T27" s="63">
        <f>'[1]DT chi 2014'!U151</f>
        <v>0</v>
      </c>
      <c r="U27" s="63">
        <f>'[1]DT chi 2014'!V151</f>
        <v>0</v>
      </c>
    </row>
    <row r="28" spans="1:21" ht="18.75" customHeight="1">
      <c r="A28" s="65"/>
      <c r="B28" s="67" t="s">
        <v>168</v>
      </c>
      <c r="C28" s="63">
        <f t="shared" si="3"/>
        <v>7331</v>
      </c>
      <c r="D28" s="63">
        <f>'[1]BSMT'!D147</f>
        <v>1000</v>
      </c>
      <c r="E28" s="63">
        <f>'[1]BSMT'!E147</f>
        <v>0</v>
      </c>
      <c r="F28" s="63">
        <f>'[1]BSMT'!F147</f>
        <v>0</v>
      </c>
      <c r="G28" s="63">
        <f>'[1]BSMT'!G147</f>
        <v>500</v>
      </c>
      <c r="H28" s="63">
        <f>'[1]BSMT'!H147</f>
        <v>0</v>
      </c>
      <c r="I28" s="63">
        <f>'[1]BSMT'!I147</f>
        <v>0</v>
      </c>
      <c r="J28" s="63">
        <f>'[1]BSMT'!J147</f>
        <v>500</v>
      </c>
      <c r="K28" s="63">
        <f>'[1]BSMT'!K147</f>
        <v>1100</v>
      </c>
      <c r="L28" s="63">
        <f>'[1]BSMT'!L147</f>
        <v>1942</v>
      </c>
      <c r="M28" s="63">
        <f>'[1]BSMT'!M147</f>
        <v>0</v>
      </c>
      <c r="N28" s="63">
        <f>'[1]BSMT'!N147</f>
        <v>2289</v>
      </c>
      <c r="O28" s="63">
        <f>'[1]BSMT'!O147</f>
        <v>0</v>
      </c>
      <c r="P28" s="63">
        <f>'[1]BSMT'!P147</f>
        <v>0</v>
      </c>
      <c r="Q28" s="63">
        <f>'[1]BSMT'!Q147</f>
        <v>0</v>
      </c>
      <c r="R28" s="63">
        <f>'[1]BSMT'!R147</f>
        <v>0</v>
      </c>
      <c r="S28" s="63">
        <f>'[1]BSMT'!S147</f>
        <v>0</v>
      </c>
      <c r="T28" s="63">
        <f>'[1]BSMT'!T147</f>
        <v>0</v>
      </c>
      <c r="U28" s="63">
        <f>'[1]BSMT'!U147</f>
        <v>0</v>
      </c>
    </row>
    <row r="29" spans="1:21" s="69" customFormat="1" ht="18.75" customHeight="1">
      <c r="A29" s="55">
        <v>2</v>
      </c>
      <c r="B29" s="66" t="s">
        <v>136</v>
      </c>
      <c r="C29" s="57">
        <f t="shared" si="3"/>
        <v>50600</v>
      </c>
      <c r="D29" s="57">
        <f>D30+D32+D33</f>
        <v>3859</v>
      </c>
      <c r="E29" s="57">
        <f aca="true" t="shared" si="7" ref="E29:U29">E30+E32+E33</f>
        <v>25623</v>
      </c>
      <c r="F29" s="57">
        <f t="shared" si="7"/>
        <v>3418</v>
      </c>
      <c r="G29" s="57">
        <f t="shared" si="7"/>
        <v>5084</v>
      </c>
      <c r="H29" s="57">
        <f t="shared" si="7"/>
        <v>3255</v>
      </c>
      <c r="I29" s="57">
        <f t="shared" si="7"/>
        <v>3066</v>
      </c>
      <c r="J29" s="57">
        <f t="shared" si="7"/>
        <v>2099</v>
      </c>
      <c r="K29" s="57">
        <f t="shared" si="7"/>
        <v>1619</v>
      </c>
      <c r="L29" s="57">
        <f t="shared" si="7"/>
        <v>1200</v>
      </c>
      <c r="M29" s="57">
        <f t="shared" si="7"/>
        <v>53</v>
      </c>
      <c r="N29" s="57">
        <f t="shared" si="7"/>
        <v>786</v>
      </c>
      <c r="O29" s="57">
        <f t="shared" si="7"/>
        <v>258</v>
      </c>
      <c r="P29" s="57">
        <f t="shared" si="7"/>
        <v>29</v>
      </c>
      <c r="Q29" s="57">
        <f t="shared" si="7"/>
        <v>0</v>
      </c>
      <c r="R29" s="57">
        <f t="shared" si="7"/>
        <v>0</v>
      </c>
      <c r="S29" s="57">
        <f t="shared" si="7"/>
        <v>0</v>
      </c>
      <c r="T29" s="57">
        <f t="shared" si="7"/>
        <v>251</v>
      </c>
      <c r="U29" s="57">
        <f t="shared" si="7"/>
        <v>0</v>
      </c>
    </row>
    <row r="30" spans="1:21" ht="18.75" customHeight="1">
      <c r="A30" s="65"/>
      <c r="B30" s="67" t="s">
        <v>169</v>
      </c>
      <c r="C30" s="63">
        <f t="shared" si="3"/>
        <v>25600</v>
      </c>
      <c r="D30" s="63">
        <f>'[1]DT chi 2014'!E143</f>
        <v>3859</v>
      </c>
      <c r="E30" s="63">
        <f>'[1]DT chi 2014'!F143</f>
        <v>3123</v>
      </c>
      <c r="F30" s="63">
        <f>'[1]DT chi 2014'!G143</f>
        <v>3418</v>
      </c>
      <c r="G30" s="63">
        <f>'[1]DT chi 2014'!H143</f>
        <v>2584</v>
      </c>
      <c r="H30" s="63">
        <f>'[1]DT chi 2014'!I143</f>
        <v>3255</v>
      </c>
      <c r="I30" s="63">
        <f>'[1]DT chi 2014'!J143</f>
        <v>3066</v>
      </c>
      <c r="J30" s="63">
        <f>'[1]DT chi 2014'!K143</f>
        <v>2099</v>
      </c>
      <c r="K30" s="63">
        <f>'[1]DT chi 2014'!L143</f>
        <v>1619</v>
      </c>
      <c r="L30" s="63">
        <f>'[1]DT chi 2014'!M143</f>
        <v>1200</v>
      </c>
      <c r="M30" s="63">
        <f>'[1]DT chi 2014'!N143</f>
        <v>53</v>
      </c>
      <c r="N30" s="63">
        <f>'[1]DT chi 2014'!O143</f>
        <v>786</v>
      </c>
      <c r="O30" s="63">
        <f>'[1]DT chi 2014'!P143</f>
        <v>258</v>
      </c>
      <c r="P30" s="63">
        <f>'[1]DT chi 2014'!Q143</f>
        <v>29</v>
      </c>
      <c r="Q30" s="63">
        <f>'[1]DT chi 2014'!R143</f>
        <v>0</v>
      </c>
      <c r="R30" s="63">
        <f>'[1]DT chi 2014'!S143</f>
        <v>0</v>
      </c>
      <c r="S30" s="63">
        <f>'[1]DT chi 2014'!T143</f>
        <v>0</v>
      </c>
      <c r="T30" s="63">
        <f>'[1]DT chi 2014'!U143</f>
        <v>251</v>
      </c>
      <c r="U30" s="63">
        <f>'[1]DT chi 2014'!V143</f>
        <v>0</v>
      </c>
    </row>
    <row r="31" spans="1:21" s="71" customFormat="1" ht="18.75" customHeight="1">
      <c r="A31" s="70"/>
      <c r="B31" s="68" t="s">
        <v>170</v>
      </c>
      <c r="C31" s="63">
        <f t="shared" si="3"/>
        <v>10240</v>
      </c>
      <c r="D31" s="63">
        <f>'[1]DT chi 2014'!E144</f>
        <v>1544</v>
      </c>
      <c r="E31" s="63">
        <f>'[1]DT chi 2014'!F144</f>
        <v>1249</v>
      </c>
      <c r="F31" s="63">
        <f>'[1]DT chi 2014'!G144</f>
        <v>1367</v>
      </c>
      <c r="G31" s="63">
        <f>'[1]DT chi 2014'!H144</f>
        <v>1034</v>
      </c>
      <c r="H31" s="63">
        <f>'[1]DT chi 2014'!I144</f>
        <v>1302</v>
      </c>
      <c r="I31" s="63">
        <f>'[1]DT chi 2014'!J144</f>
        <v>1226</v>
      </c>
      <c r="J31" s="63">
        <f>'[1]DT chi 2014'!K144</f>
        <v>840</v>
      </c>
      <c r="K31" s="63">
        <f>'[1]DT chi 2014'!L144</f>
        <v>648</v>
      </c>
      <c r="L31" s="63">
        <f>'[1]DT chi 2014'!M144</f>
        <v>480</v>
      </c>
      <c r="M31" s="63">
        <f>'[1]DT chi 2014'!N144</f>
        <v>21</v>
      </c>
      <c r="N31" s="63">
        <f>'[1]DT chi 2014'!O144</f>
        <v>314</v>
      </c>
      <c r="O31" s="63">
        <f>'[1]DT chi 2014'!P144</f>
        <v>103</v>
      </c>
      <c r="P31" s="63">
        <f>'[1]DT chi 2014'!Q144</f>
        <v>12</v>
      </c>
      <c r="Q31" s="63">
        <f>'[1]DT chi 2014'!R144</f>
        <v>0</v>
      </c>
      <c r="R31" s="63">
        <f>'[1]DT chi 2014'!S144</f>
        <v>0</v>
      </c>
      <c r="S31" s="63">
        <f>'[1]DT chi 2014'!T144</f>
        <v>0</v>
      </c>
      <c r="T31" s="63">
        <f>'[1]DT chi 2014'!U144</f>
        <v>100</v>
      </c>
      <c r="U31" s="63">
        <f>'[1]DT chi 2014'!V144</f>
        <v>0</v>
      </c>
    </row>
    <row r="32" spans="1:21" ht="18.75" customHeight="1">
      <c r="A32" s="61"/>
      <c r="B32" s="67" t="s">
        <v>165</v>
      </c>
      <c r="C32" s="63">
        <f t="shared" si="3"/>
        <v>25000</v>
      </c>
      <c r="D32" s="63">
        <f>'[1]DT chi 2014'!E142</f>
        <v>0</v>
      </c>
      <c r="E32" s="63">
        <f>'[1]DT chi 2014'!F142</f>
        <v>22500</v>
      </c>
      <c r="F32" s="63">
        <f>'[1]DT chi 2014'!G142</f>
        <v>0</v>
      </c>
      <c r="G32" s="63">
        <f>'[1]DT chi 2014'!H142</f>
        <v>2500</v>
      </c>
      <c r="H32" s="63">
        <f>'[1]DT chi 2014'!I142</f>
        <v>0</v>
      </c>
      <c r="I32" s="63">
        <f>'[1]DT chi 2014'!J142</f>
        <v>0</v>
      </c>
      <c r="J32" s="63">
        <f>'[1]DT chi 2014'!K142</f>
        <v>0</v>
      </c>
      <c r="K32" s="63">
        <f>'[1]DT chi 2014'!L142</f>
        <v>0</v>
      </c>
      <c r="L32" s="63">
        <f>'[1]DT chi 2014'!M142</f>
        <v>0</v>
      </c>
      <c r="M32" s="63">
        <f>'[1]DT chi 2014'!N142</f>
        <v>0</v>
      </c>
      <c r="N32" s="63">
        <f>'[1]DT chi 2014'!O142</f>
        <v>0</v>
      </c>
      <c r="O32" s="63">
        <f>'[1]DT chi 2014'!P142</f>
        <v>0</v>
      </c>
      <c r="P32" s="63">
        <f>'[1]DT chi 2014'!Q142</f>
        <v>0</v>
      </c>
      <c r="Q32" s="63">
        <f>'[1]DT chi 2014'!R142</f>
        <v>0</v>
      </c>
      <c r="R32" s="63">
        <f>'[1]DT chi 2014'!S142</f>
        <v>0</v>
      </c>
      <c r="S32" s="63">
        <f>'[1]DT chi 2014'!T142</f>
        <v>0</v>
      </c>
      <c r="T32" s="63">
        <f>'[1]DT chi 2014'!U142</f>
        <v>0</v>
      </c>
      <c r="U32" s="63">
        <f>'[1]DT chi 2014'!V142</f>
        <v>0</v>
      </c>
    </row>
    <row r="33" spans="1:21" ht="18.75" customHeight="1" hidden="1">
      <c r="A33" s="61"/>
      <c r="B33" s="67" t="s">
        <v>171</v>
      </c>
      <c r="C33" s="63">
        <f t="shared" si="3"/>
        <v>0</v>
      </c>
      <c r="D33" s="63"/>
      <c r="E33" s="63"/>
      <c r="F33" s="63"/>
      <c r="G33" s="63"/>
      <c r="H33" s="63"/>
      <c r="I33" s="63"/>
      <c r="J33" s="63"/>
      <c r="K33" s="63"/>
      <c r="L33" s="63"/>
      <c r="M33" s="63"/>
      <c r="N33" s="63"/>
      <c r="O33" s="63"/>
      <c r="P33" s="63"/>
      <c r="Q33" s="63"/>
      <c r="R33" s="63"/>
      <c r="S33" s="63"/>
      <c r="T33" s="63"/>
      <c r="U33" s="63"/>
    </row>
    <row r="34" spans="1:21" ht="17.25" thickBot="1">
      <c r="A34" s="72"/>
      <c r="B34" s="73"/>
      <c r="C34" s="73"/>
      <c r="D34" s="74"/>
      <c r="E34" s="74"/>
      <c r="F34" s="74"/>
      <c r="G34" s="74"/>
      <c r="H34" s="74"/>
      <c r="I34" s="74"/>
      <c r="J34" s="74"/>
      <c r="K34" s="74"/>
      <c r="L34" s="74"/>
      <c r="M34" s="74"/>
      <c r="N34" s="74"/>
      <c r="O34" s="74"/>
      <c r="P34" s="74"/>
      <c r="Q34" s="74"/>
      <c r="R34" s="74"/>
      <c r="S34" s="74"/>
      <c r="T34" s="74"/>
      <c r="U34" s="74"/>
    </row>
    <row r="35" spans="1:10" ht="39" customHeight="1" thickTop="1">
      <c r="A35" s="80" t="s">
        <v>172</v>
      </c>
      <c r="B35" s="80"/>
      <c r="C35" s="80"/>
      <c r="D35" s="80"/>
      <c r="E35" s="80"/>
      <c r="F35" s="80"/>
      <c r="G35" s="80"/>
      <c r="H35" s="80"/>
      <c r="I35" s="80"/>
      <c r="J35" s="80"/>
    </row>
    <row r="36" spans="1:10" ht="35.25" customHeight="1">
      <c r="A36" s="81" t="s">
        <v>173</v>
      </c>
      <c r="B36" s="81"/>
      <c r="C36" s="81"/>
      <c r="D36" s="81"/>
      <c r="E36" s="81"/>
      <c r="F36" s="81"/>
      <c r="G36" s="81"/>
      <c r="H36" s="81"/>
      <c r="I36" s="81"/>
      <c r="J36" s="81"/>
    </row>
    <row r="38" ht="16.5" hidden="1"/>
    <row r="39" ht="16.5" hidden="1">
      <c r="R39" s="75"/>
    </row>
    <row r="40" ht="16.5" hidden="1"/>
    <row r="41" ht="16.5" hidden="1"/>
    <row r="42" ht="16.5" hidden="1"/>
    <row r="43" ht="16.5" hidden="1"/>
    <row r="44" ht="16.5" hidden="1"/>
    <row r="45" spans="3:21" ht="16.5" hidden="1">
      <c r="C45" s="76">
        <f>C9-C10</f>
        <v>3110459</v>
      </c>
      <c r="D45" s="75">
        <f aca="true" t="shared" si="8" ref="D45:U45">D9-D10</f>
        <v>196206</v>
      </c>
      <c r="E45" s="75">
        <f t="shared" si="8"/>
        <v>184926</v>
      </c>
      <c r="F45" s="75">
        <f t="shared" si="8"/>
        <v>364069</v>
      </c>
      <c r="G45" s="75">
        <f t="shared" si="8"/>
        <v>184321</v>
      </c>
      <c r="H45" s="75">
        <f t="shared" si="8"/>
        <v>229241</v>
      </c>
      <c r="I45" s="75">
        <f t="shared" si="8"/>
        <v>398513</v>
      </c>
      <c r="J45" s="75">
        <f t="shared" si="8"/>
        <v>250307</v>
      </c>
      <c r="K45" s="75">
        <f t="shared" si="8"/>
        <v>119325</v>
      </c>
      <c r="L45" s="75">
        <f t="shared" si="8"/>
        <v>174241</v>
      </c>
      <c r="M45" s="75">
        <f t="shared" si="8"/>
        <v>58479</v>
      </c>
      <c r="N45" s="75">
        <f t="shared" si="8"/>
        <v>139307</v>
      </c>
      <c r="O45" s="75">
        <f t="shared" si="8"/>
        <v>92934</v>
      </c>
      <c r="P45" s="75">
        <f t="shared" si="8"/>
        <v>140259</v>
      </c>
      <c r="Q45" s="75">
        <f t="shared" si="8"/>
        <v>216282</v>
      </c>
      <c r="R45" s="75">
        <f t="shared" si="8"/>
        <v>82412</v>
      </c>
      <c r="S45" s="75">
        <f t="shared" si="8"/>
        <v>82863</v>
      </c>
      <c r="T45" s="75">
        <f t="shared" si="8"/>
        <v>105821</v>
      </c>
      <c r="U45" s="75">
        <f t="shared" si="8"/>
        <v>90953</v>
      </c>
    </row>
    <row r="46" ht="16.5" hidden="1"/>
    <row r="47" ht="16.5" hidden="1"/>
    <row r="48" ht="16.5" hidden="1"/>
    <row r="49" ht="16.5" hidden="1"/>
    <row r="50" ht="16.5" hidden="1"/>
    <row r="51" ht="16.5" hidden="1"/>
    <row r="52" ht="16.5" hidden="1"/>
    <row r="53" ht="16.5" hidden="1"/>
    <row r="54" ht="16.5" hidden="1"/>
    <row r="55" ht="16.5" hidden="1"/>
    <row r="56" ht="16.5" hidden="1"/>
    <row r="57" spans="3:21" ht="16.5" hidden="1">
      <c r="C57" s="63">
        <f>SUM(D57:U57)</f>
        <v>0</v>
      </c>
      <c r="D57" s="77">
        <f>D7-'[1]DT chi 2014'!E3</f>
        <v>0</v>
      </c>
      <c r="E57" s="77">
        <f>E7-'[1]DT chi 2014'!F3</f>
        <v>0</v>
      </c>
      <c r="F57" s="77">
        <f>F7-'[1]DT chi 2014'!G3</f>
        <v>0</v>
      </c>
      <c r="G57" s="77">
        <f>G7-'[1]DT chi 2014'!H3</f>
        <v>0</v>
      </c>
      <c r="H57" s="77">
        <f>H7-'[1]DT chi 2014'!I3</f>
        <v>0</v>
      </c>
      <c r="I57" s="77">
        <f>I7-'[1]DT chi 2014'!J3</f>
        <v>0</v>
      </c>
      <c r="J57" s="77">
        <f>J7-'[1]DT chi 2014'!K3</f>
        <v>0</v>
      </c>
      <c r="K57" s="77">
        <f>K7-'[1]DT chi 2014'!L3</f>
        <v>0</v>
      </c>
      <c r="L57" s="77">
        <f>L7-'[1]DT chi 2014'!M3</f>
        <v>0</v>
      </c>
      <c r="M57" s="77">
        <f>M7-'[1]DT chi 2014'!N3</f>
        <v>0</v>
      </c>
      <c r="N57" s="77">
        <f>N7-'[1]DT chi 2014'!O3</f>
        <v>0</v>
      </c>
      <c r="O57" s="77">
        <f>O7-'[1]DT chi 2014'!P3</f>
        <v>0</v>
      </c>
      <c r="P57" s="77">
        <f>P7-'[1]DT chi 2014'!Q3</f>
        <v>0</v>
      </c>
      <c r="Q57" s="77">
        <f>Q7-'[1]DT chi 2014'!R3</f>
        <v>0</v>
      </c>
      <c r="R57" s="77">
        <f>R7-'[1]DT chi 2014'!S3</f>
        <v>0</v>
      </c>
      <c r="S57" s="77">
        <f>S7-'[1]DT chi 2014'!T3</f>
        <v>0</v>
      </c>
      <c r="T57" s="77">
        <f>T7-'[1]DT chi 2014'!U3</f>
        <v>0</v>
      </c>
      <c r="U57" s="77">
        <f>U7-'[1]DT chi 2014'!V3</f>
        <v>0</v>
      </c>
    </row>
    <row r="58" ht="16.5" hidden="1"/>
  </sheetData>
  <mergeCells count="7">
    <mergeCell ref="B5:T5"/>
    <mergeCell ref="A35:J35"/>
    <mergeCell ref="A36:J36"/>
    <mergeCell ref="A1:T1"/>
    <mergeCell ref="A2:T2"/>
    <mergeCell ref="A3:T3"/>
    <mergeCell ref="A4:T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buianhvan</dc:creator>
  <cp:keywords/>
  <dc:description/>
  <cp:lastModifiedBy>Admin</cp:lastModifiedBy>
  <cp:lastPrinted>2013-12-08T02:07:15Z</cp:lastPrinted>
  <dcterms:created xsi:type="dcterms:W3CDTF">2013-12-06T09:18:28Z</dcterms:created>
  <dcterms:modified xsi:type="dcterms:W3CDTF">2013-12-08T03:26:23Z</dcterms:modified>
  <cp:category/>
  <cp:version/>
  <cp:contentType/>
  <cp:contentStatus/>
</cp:coreProperties>
</file>