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156" windowHeight="7668" activeTab="0"/>
  </bookViews>
  <sheets>
    <sheet name="So TC trinh" sheetId="1" r:id="rId1"/>
    <sheet name="So NN" sheetId="2" r:id="rId2"/>
  </sheets>
  <definedNames/>
  <calcPr fullCalcOnLoad="1"/>
</workbook>
</file>

<file path=xl/sharedStrings.xml><?xml version="1.0" encoding="utf-8"?>
<sst xmlns="http://schemas.openxmlformats.org/spreadsheetml/2006/main" count="83" uniqueCount="45">
  <si>
    <t>STT</t>
  </si>
  <si>
    <t>A</t>
  </si>
  <si>
    <t>B</t>
  </si>
  <si>
    <t>Tổng cộng</t>
  </si>
  <si>
    <t>Thăng Bình</t>
  </si>
  <si>
    <t>Nam Trà My</t>
  </si>
  <si>
    <t xml:space="preserve">Đại Lộc </t>
  </si>
  <si>
    <t>Bắc Trà My</t>
  </si>
  <si>
    <t>Điện Bàn</t>
  </si>
  <si>
    <t>Đông Giang</t>
  </si>
  <si>
    <t>Phước Sơn</t>
  </si>
  <si>
    <t xml:space="preserve">Quế Sơn </t>
  </si>
  <si>
    <t xml:space="preserve">Hội An </t>
  </si>
  <si>
    <t>Phú Ninh</t>
  </si>
  <si>
    <t>Hiệp Đức</t>
  </si>
  <si>
    <t>Tây Giang</t>
  </si>
  <si>
    <t>Tam Kỳ</t>
  </si>
  <si>
    <t>Duy Xuyên</t>
  </si>
  <si>
    <t>Núi Thành</t>
  </si>
  <si>
    <t>Tiên Phước</t>
  </si>
  <si>
    <t xml:space="preserve">Nông Sơn </t>
  </si>
  <si>
    <t>Nam Giang</t>
  </si>
  <si>
    <t>Gồm:</t>
  </si>
  <si>
    <t>Đơn vị tính: ngàn đồng</t>
  </si>
  <si>
    <t>Tổng kinh phí</t>
  </si>
  <si>
    <t>Cải tạo chất lượng đàn bò</t>
  </si>
  <si>
    <t>Nâng cao chất lượng giống lợn</t>
  </si>
  <si>
    <t>Xây dựng cơ sở giết mỗ tập trung</t>
  </si>
  <si>
    <t>Hỗ trợ lãi suất vay để đầu tư phát triển chăn nuôi</t>
  </si>
  <si>
    <t>Hỗ trợ phát triển dịch vụ thú y trọn gói</t>
  </si>
  <si>
    <t>hỗ trợ Lãi suất vay đầu tư cơ sở giết mỗ</t>
  </si>
  <si>
    <t xml:space="preserve">Hỗ trợ đầu tư xây dựng cơ sở hạ tầng </t>
  </si>
  <si>
    <t>Trong đó: Hỗ trợ đầu tư xây dựng cơ sở hạ tầng GMTT</t>
  </si>
  <si>
    <t>PHỤ LỤC</t>
  </si>
  <si>
    <t>(Kèm theo Tờ trình số ……/TTr-STC ngày     /02/2013 của Sở Tài chính)</t>
  </si>
  <si>
    <t xml:space="preserve">BỔ SUNG DỰ TOÁN NĂM 2013 CHO CÁC ĐỊA PHƯƠNG, ĐƠN VỊ ĐỂ HỖ TRỢ KHUYẾN KHÍCH PHÁT TRIỂN CHĂN NUÔI THEO HƯỚNG HÀNG HÓA, AN TOÀN DỊCH BỆNH </t>
  </si>
  <si>
    <t>ĐỊA PHƯƠNG, ĐƠN VỊ</t>
  </si>
  <si>
    <t>Sở NN và PTNT (Trung tâm giống)</t>
  </si>
  <si>
    <t>Trong đó</t>
  </si>
  <si>
    <t>Đơn vị tính: triệu đồng</t>
  </si>
  <si>
    <t>Sở NN và PTNT (Trung tâm giống- Chương 412- Khoản 014)</t>
  </si>
  <si>
    <t>Hỗ trợ Lãi suất vay đầu tư cơ sở giết mỗ</t>
  </si>
  <si>
    <r>
      <t xml:space="preserve">Phụ lục
</t>
    </r>
    <r>
      <rPr>
        <b/>
        <sz val="12"/>
        <rFont val="Times New Roman"/>
        <family val="1"/>
      </rPr>
      <t>Bổ sung kinh phí thực hiện Quyết định số 35/2012/QĐ-UBND ngày 21/12/2012 của UBND tỉnh</t>
    </r>
  </si>
  <si>
    <t xml:space="preserve">Hỗ trợ đầu tư xây dựng kết cấu hạ tầng </t>
  </si>
  <si>
    <t>(Kèm theo Quyết định số  637   /QĐ-UBND ngày 26  / 02  /2013 của UBND tỉnh)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</si>
</sst>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h:mm:ss\ AM/PM"/>
    <numFmt numFmtId="166" formatCode="[$-409]dddd\,\ mmmm\ dd\,\ yyyy"/>
    <numFmt numFmtId="167" formatCode="#,##0.00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7" xfId="0" applyFont="1" applyFill="1" applyBorder="1" applyAlignment="1">
      <alignment vertical="center" wrapText="1"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5.8515625" style="18" customWidth="1"/>
    <col min="2" max="2" width="24.140625" style="18" customWidth="1"/>
    <col min="3" max="3" width="9.57421875" style="18" customWidth="1"/>
    <col min="4" max="4" width="8.140625" style="18" customWidth="1"/>
    <col min="5" max="5" width="8.7109375" style="18" customWidth="1"/>
    <col min="6" max="6" width="11.57421875" style="18" customWidth="1"/>
    <col min="7" max="7" width="9.8515625" style="18" customWidth="1"/>
    <col min="8" max="8" width="10.7109375" style="18" customWidth="1"/>
    <col min="9" max="9" width="10.140625" style="18" customWidth="1"/>
    <col min="10" max="16384" width="9.140625" style="18" customWidth="1"/>
  </cols>
  <sheetData>
    <row r="1" spans="1:9" ht="33" customHeight="1">
      <c r="A1" s="38" t="s">
        <v>42</v>
      </c>
      <c r="B1" s="39"/>
      <c r="C1" s="39"/>
      <c r="D1" s="39"/>
      <c r="E1" s="39"/>
      <c r="F1" s="39"/>
      <c r="G1" s="39"/>
      <c r="H1" s="39"/>
      <c r="I1" s="39"/>
    </row>
    <row r="2" spans="1:9" ht="24" customHeight="1">
      <c r="A2" s="36" t="s">
        <v>44</v>
      </c>
      <c r="B2" s="36"/>
      <c r="C2" s="37"/>
      <c r="D2" s="37"/>
      <c r="E2" s="37"/>
      <c r="F2" s="37"/>
      <c r="G2" s="37"/>
      <c r="H2" s="37"/>
      <c r="I2" s="37"/>
    </row>
    <row r="3" spans="4:9" ht="15">
      <c r="D3" s="27"/>
      <c r="E3" s="27"/>
      <c r="F3" s="27"/>
      <c r="G3" s="27"/>
      <c r="H3" s="34" t="s">
        <v>39</v>
      </c>
      <c r="I3" s="27"/>
    </row>
    <row r="4" spans="1:9" ht="23.25" customHeight="1">
      <c r="A4" s="35" t="s">
        <v>0</v>
      </c>
      <c r="B4" s="35" t="s">
        <v>36</v>
      </c>
      <c r="C4" s="35" t="s">
        <v>24</v>
      </c>
      <c r="D4" s="35" t="s">
        <v>38</v>
      </c>
      <c r="E4" s="35"/>
      <c r="F4" s="35"/>
      <c r="G4" s="35"/>
      <c r="H4" s="35"/>
      <c r="I4" s="35"/>
    </row>
    <row r="5" spans="1:9" ht="38.25" customHeight="1">
      <c r="A5" s="35"/>
      <c r="B5" s="35"/>
      <c r="C5" s="35"/>
      <c r="D5" s="35" t="s">
        <v>25</v>
      </c>
      <c r="E5" s="35" t="s">
        <v>26</v>
      </c>
      <c r="F5" s="40" t="s">
        <v>28</v>
      </c>
      <c r="G5" s="35" t="s">
        <v>27</v>
      </c>
      <c r="H5" s="35"/>
      <c r="I5" s="35" t="s">
        <v>29</v>
      </c>
    </row>
    <row r="6" spans="1:9" ht="86.25" customHeight="1">
      <c r="A6" s="35"/>
      <c r="B6" s="35"/>
      <c r="C6" s="35"/>
      <c r="D6" s="35"/>
      <c r="E6" s="35"/>
      <c r="F6" s="40"/>
      <c r="G6" s="1" t="s">
        <v>43</v>
      </c>
      <c r="H6" s="1" t="s">
        <v>41</v>
      </c>
      <c r="I6" s="35"/>
    </row>
    <row r="7" spans="1:9" ht="58.5" customHeight="1">
      <c r="A7" s="28">
        <v>1</v>
      </c>
      <c r="B7" s="28" t="s">
        <v>40</v>
      </c>
      <c r="C7" s="28">
        <f>SUM(D7:I7)</f>
        <v>650</v>
      </c>
      <c r="D7" s="28">
        <v>650</v>
      </c>
      <c r="E7" s="28"/>
      <c r="F7" s="28"/>
      <c r="G7" s="28"/>
      <c r="H7" s="28"/>
      <c r="I7" s="28"/>
    </row>
    <row r="8" spans="1:9" ht="15">
      <c r="A8" s="6">
        <v>2</v>
      </c>
      <c r="B8" s="6" t="s">
        <v>16</v>
      </c>
      <c r="C8" s="7">
        <f>SUM(D8:I8)</f>
        <v>116</v>
      </c>
      <c r="D8" s="7"/>
      <c r="E8" s="7">
        <v>60</v>
      </c>
      <c r="F8" s="8">
        <v>6</v>
      </c>
      <c r="G8" s="7"/>
      <c r="H8" s="9"/>
      <c r="I8" s="7">
        <v>50</v>
      </c>
    </row>
    <row r="9" spans="1:9" ht="15">
      <c r="A9" s="6">
        <v>3</v>
      </c>
      <c r="B9" s="6" t="s">
        <v>12</v>
      </c>
      <c r="C9" s="7">
        <f aca="true" t="shared" si="0" ref="C9:C25">SUM(D9:I9)</f>
        <v>4</v>
      </c>
      <c r="D9" s="7"/>
      <c r="E9" s="7">
        <v>0</v>
      </c>
      <c r="F9" s="8">
        <v>4</v>
      </c>
      <c r="G9" s="7"/>
      <c r="H9" s="9"/>
      <c r="I9" s="7">
        <v>0</v>
      </c>
    </row>
    <row r="10" spans="1:9" ht="15">
      <c r="A10" s="6">
        <v>4</v>
      </c>
      <c r="B10" s="6" t="s">
        <v>6</v>
      </c>
      <c r="C10" s="7">
        <f t="shared" si="0"/>
        <v>712</v>
      </c>
      <c r="D10" s="7"/>
      <c r="E10" s="7">
        <v>40</v>
      </c>
      <c r="F10" s="8">
        <v>130</v>
      </c>
      <c r="G10" s="7">
        <v>400</v>
      </c>
      <c r="H10" s="7">
        <v>35</v>
      </c>
      <c r="I10" s="7">
        <v>107</v>
      </c>
    </row>
    <row r="11" spans="1:9" ht="15">
      <c r="A11" s="6">
        <v>5</v>
      </c>
      <c r="B11" s="6" t="s">
        <v>8</v>
      </c>
      <c r="C11" s="7">
        <f t="shared" si="0"/>
        <v>850</v>
      </c>
      <c r="D11" s="7"/>
      <c r="E11" s="7">
        <v>65</v>
      </c>
      <c r="F11" s="8">
        <v>150</v>
      </c>
      <c r="G11" s="7">
        <v>400</v>
      </c>
      <c r="H11" s="7">
        <v>35</v>
      </c>
      <c r="I11" s="7">
        <v>200</v>
      </c>
    </row>
    <row r="12" spans="1:9" ht="15">
      <c r="A12" s="6">
        <v>6</v>
      </c>
      <c r="B12" s="6" t="s">
        <v>17</v>
      </c>
      <c r="C12" s="7">
        <f t="shared" si="0"/>
        <v>675</v>
      </c>
      <c r="D12" s="7"/>
      <c r="E12" s="7">
        <v>50</v>
      </c>
      <c r="F12" s="8">
        <v>90</v>
      </c>
      <c r="G12" s="7">
        <v>400</v>
      </c>
      <c r="H12" s="7">
        <v>35</v>
      </c>
      <c r="I12" s="7">
        <v>100</v>
      </c>
    </row>
    <row r="13" spans="1:9" ht="15">
      <c r="A13" s="6">
        <v>7</v>
      </c>
      <c r="B13" s="6" t="s">
        <v>11</v>
      </c>
      <c r="C13" s="7">
        <f t="shared" si="0"/>
        <v>590</v>
      </c>
      <c r="D13" s="7"/>
      <c r="E13" s="7">
        <v>25</v>
      </c>
      <c r="F13" s="8">
        <v>40</v>
      </c>
      <c r="G13" s="7">
        <v>400</v>
      </c>
      <c r="H13" s="7">
        <v>35</v>
      </c>
      <c r="I13" s="7">
        <v>90</v>
      </c>
    </row>
    <row r="14" spans="1:9" ht="15">
      <c r="A14" s="6">
        <v>8</v>
      </c>
      <c r="B14" s="6" t="s">
        <v>4</v>
      </c>
      <c r="C14" s="7">
        <f t="shared" si="0"/>
        <v>707</v>
      </c>
      <c r="D14" s="7"/>
      <c r="E14" s="7">
        <v>57</v>
      </c>
      <c r="F14" s="8">
        <v>25</v>
      </c>
      <c r="G14" s="7">
        <v>500</v>
      </c>
      <c r="H14" s="7">
        <v>35</v>
      </c>
      <c r="I14" s="7">
        <v>90</v>
      </c>
    </row>
    <row r="15" spans="1:9" ht="15">
      <c r="A15" s="6">
        <v>9</v>
      </c>
      <c r="B15" s="12" t="s">
        <v>13</v>
      </c>
      <c r="C15" s="7">
        <f t="shared" si="0"/>
        <v>600</v>
      </c>
      <c r="D15" s="13"/>
      <c r="E15" s="7">
        <v>25</v>
      </c>
      <c r="F15" s="8">
        <v>40</v>
      </c>
      <c r="G15" s="7">
        <v>400</v>
      </c>
      <c r="H15" s="7">
        <v>35</v>
      </c>
      <c r="I15" s="7">
        <v>100</v>
      </c>
    </row>
    <row r="16" spans="1:9" ht="15">
      <c r="A16" s="6">
        <v>10</v>
      </c>
      <c r="B16" s="12" t="s">
        <v>18</v>
      </c>
      <c r="C16" s="7">
        <f t="shared" si="0"/>
        <v>618</v>
      </c>
      <c r="D16" s="13"/>
      <c r="E16" s="7">
        <v>80</v>
      </c>
      <c r="F16" s="8">
        <v>13</v>
      </c>
      <c r="G16" s="7">
        <v>400</v>
      </c>
      <c r="H16" s="7">
        <v>35</v>
      </c>
      <c r="I16" s="7">
        <v>90</v>
      </c>
    </row>
    <row r="17" spans="1:9" ht="15">
      <c r="A17" s="6">
        <v>11</v>
      </c>
      <c r="B17" s="12" t="s">
        <v>19</v>
      </c>
      <c r="C17" s="7">
        <f t="shared" si="0"/>
        <v>622</v>
      </c>
      <c r="D17" s="13"/>
      <c r="E17" s="7">
        <v>35</v>
      </c>
      <c r="F17" s="8">
        <v>12</v>
      </c>
      <c r="G17" s="7">
        <v>400</v>
      </c>
      <c r="H17" s="7">
        <v>35</v>
      </c>
      <c r="I17" s="7">
        <v>140</v>
      </c>
    </row>
    <row r="18" spans="1:9" ht="15">
      <c r="A18" s="6">
        <v>12</v>
      </c>
      <c r="B18" s="12" t="s">
        <v>14</v>
      </c>
      <c r="C18" s="7">
        <f t="shared" si="0"/>
        <v>74</v>
      </c>
      <c r="D18" s="13"/>
      <c r="E18" s="7">
        <v>57</v>
      </c>
      <c r="F18" s="8">
        <v>5</v>
      </c>
      <c r="G18" s="7"/>
      <c r="H18" s="9"/>
      <c r="I18" s="7">
        <v>12</v>
      </c>
    </row>
    <row r="19" spans="1:9" ht="15">
      <c r="A19" s="6">
        <v>13</v>
      </c>
      <c r="B19" s="12" t="s">
        <v>10</v>
      </c>
      <c r="C19" s="7">
        <f t="shared" si="0"/>
        <v>69</v>
      </c>
      <c r="D19" s="13">
        <v>30</v>
      </c>
      <c r="E19" s="7">
        <v>22</v>
      </c>
      <c r="F19" s="8">
        <v>5</v>
      </c>
      <c r="G19" s="7"/>
      <c r="H19" s="9"/>
      <c r="I19" s="7">
        <v>12</v>
      </c>
    </row>
    <row r="20" spans="1:9" ht="15">
      <c r="A20" s="6">
        <v>14</v>
      </c>
      <c r="B20" s="12" t="s">
        <v>20</v>
      </c>
      <c r="C20" s="7">
        <f t="shared" si="0"/>
        <v>59</v>
      </c>
      <c r="D20" s="13">
        <v>20</v>
      </c>
      <c r="E20" s="7">
        <v>22</v>
      </c>
      <c r="F20" s="8">
        <v>5</v>
      </c>
      <c r="G20" s="7"/>
      <c r="H20" s="9"/>
      <c r="I20" s="7">
        <v>12</v>
      </c>
    </row>
    <row r="21" spans="1:9" ht="15">
      <c r="A21" s="6">
        <v>15</v>
      </c>
      <c r="B21" s="12" t="s">
        <v>7</v>
      </c>
      <c r="C21" s="7">
        <f t="shared" si="0"/>
        <v>474</v>
      </c>
      <c r="D21" s="13"/>
      <c r="E21" s="7">
        <v>22</v>
      </c>
      <c r="F21" s="8">
        <v>5</v>
      </c>
      <c r="G21" s="7">
        <v>400</v>
      </c>
      <c r="H21" s="7">
        <v>35</v>
      </c>
      <c r="I21" s="7">
        <v>12</v>
      </c>
    </row>
    <row r="22" spans="1:9" ht="15">
      <c r="A22" s="6">
        <v>16</v>
      </c>
      <c r="B22" s="12" t="s">
        <v>5</v>
      </c>
      <c r="C22" s="7">
        <f t="shared" si="0"/>
        <v>35</v>
      </c>
      <c r="D22" s="13">
        <v>20</v>
      </c>
      <c r="E22" s="7">
        <v>10</v>
      </c>
      <c r="F22" s="8">
        <v>5</v>
      </c>
      <c r="G22" s="7"/>
      <c r="H22" s="7"/>
      <c r="I22" s="7"/>
    </row>
    <row r="23" spans="1:9" ht="15">
      <c r="A23" s="6">
        <v>17</v>
      </c>
      <c r="B23" s="6" t="s">
        <v>21</v>
      </c>
      <c r="C23" s="7">
        <f t="shared" si="0"/>
        <v>55</v>
      </c>
      <c r="D23" s="7">
        <v>30</v>
      </c>
      <c r="E23" s="7">
        <v>10</v>
      </c>
      <c r="F23" s="8">
        <v>5</v>
      </c>
      <c r="G23" s="7"/>
      <c r="H23" s="7"/>
      <c r="I23" s="7">
        <v>10</v>
      </c>
    </row>
    <row r="24" spans="1:9" ht="15">
      <c r="A24" s="6">
        <v>18</v>
      </c>
      <c r="B24" s="6" t="s">
        <v>9</v>
      </c>
      <c r="C24" s="7">
        <f t="shared" si="0"/>
        <v>55</v>
      </c>
      <c r="D24" s="7">
        <v>30</v>
      </c>
      <c r="E24" s="7">
        <v>10</v>
      </c>
      <c r="F24" s="8">
        <v>5</v>
      </c>
      <c r="G24" s="7"/>
      <c r="H24" s="7"/>
      <c r="I24" s="7">
        <v>10</v>
      </c>
    </row>
    <row r="25" spans="1:9" ht="15">
      <c r="A25" s="6">
        <v>19</v>
      </c>
      <c r="B25" s="29" t="s">
        <v>15</v>
      </c>
      <c r="C25" s="30">
        <f t="shared" si="0"/>
        <v>35</v>
      </c>
      <c r="D25" s="30">
        <v>20</v>
      </c>
      <c r="E25" s="30">
        <v>10</v>
      </c>
      <c r="F25" s="31">
        <v>5</v>
      </c>
      <c r="G25" s="30"/>
      <c r="H25" s="30"/>
      <c r="I25" s="30"/>
    </row>
    <row r="26" spans="1:9" ht="24" customHeight="1">
      <c r="A26" s="1"/>
      <c r="B26" s="32" t="s">
        <v>3</v>
      </c>
      <c r="C26" s="33">
        <f aca="true" t="shared" si="1" ref="C26:I26">SUM(C7:C25)</f>
        <v>7000</v>
      </c>
      <c r="D26" s="33">
        <f t="shared" si="1"/>
        <v>800</v>
      </c>
      <c r="E26" s="33">
        <f t="shared" si="1"/>
        <v>600</v>
      </c>
      <c r="F26" s="33">
        <f t="shared" si="1"/>
        <v>550</v>
      </c>
      <c r="G26" s="33">
        <f t="shared" si="1"/>
        <v>3700</v>
      </c>
      <c r="H26" s="33">
        <f t="shared" si="1"/>
        <v>315</v>
      </c>
      <c r="I26" s="33">
        <f t="shared" si="1"/>
        <v>1035</v>
      </c>
    </row>
    <row r="27" ht="15">
      <c r="B27" s="17"/>
    </row>
    <row r="28" spans="1:2" ht="15">
      <c r="A28" s="17"/>
      <c r="B28" s="17"/>
    </row>
    <row r="29" spans="1:2" ht="15">
      <c r="A29" s="17"/>
      <c r="B29" s="17"/>
    </row>
    <row r="30" spans="1:2" ht="15">
      <c r="A30" s="17"/>
      <c r="B30" s="17"/>
    </row>
    <row r="32" spans="1:2" ht="15">
      <c r="A32" s="17"/>
      <c r="B32" s="17"/>
    </row>
    <row r="33" spans="1:2" ht="15">
      <c r="A33" s="17"/>
      <c r="B33" s="17"/>
    </row>
    <row r="34" spans="1:2" ht="15">
      <c r="A34" s="17"/>
      <c r="B34" s="17"/>
    </row>
  </sheetData>
  <mergeCells count="11">
    <mergeCell ref="A1:I1"/>
    <mergeCell ref="C4:C6"/>
    <mergeCell ref="D4:I4"/>
    <mergeCell ref="D5:D6"/>
    <mergeCell ref="E5:E6"/>
    <mergeCell ref="F5:F6"/>
    <mergeCell ref="G5:H5"/>
    <mergeCell ref="I5:I6"/>
    <mergeCell ref="A4:A6"/>
    <mergeCell ref="B4:B6"/>
    <mergeCell ref="A2:I2"/>
  </mergeCells>
  <printOptions/>
  <pageMargins left="0.5" right="0.38" top="0.5" bottom="1" header="0.38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G15" sqref="G15"/>
    </sheetView>
  </sheetViews>
  <sheetFormatPr defaultColWidth="9.140625" defaultRowHeight="12.75"/>
  <cols>
    <col min="1" max="1" width="5.8515625" style="18" customWidth="1"/>
    <col min="2" max="2" width="16.57421875" style="18" customWidth="1"/>
    <col min="3" max="3" width="7.28125" style="18" customWidth="1"/>
    <col min="4" max="4" width="6.7109375" style="18" customWidth="1"/>
    <col min="5" max="5" width="7.57421875" style="18" customWidth="1"/>
    <col min="6" max="7" width="9.8515625" style="18" customWidth="1"/>
    <col min="8" max="8" width="10.7109375" style="18" customWidth="1"/>
    <col min="9" max="9" width="7.57421875" style="18" customWidth="1"/>
    <col min="10" max="10" width="7.7109375" style="18" customWidth="1"/>
    <col min="11" max="11" width="8.7109375" style="18" customWidth="1"/>
    <col min="12" max="13" width="9.140625" style="18" customWidth="1"/>
    <col min="14" max="14" width="7.28125" style="18" customWidth="1"/>
    <col min="15" max="15" width="6.7109375" style="18" customWidth="1"/>
    <col min="16" max="16" width="6.8515625" style="18" customWidth="1"/>
    <col min="17" max="18" width="9.8515625" style="18" customWidth="1"/>
    <col min="19" max="19" width="10.7109375" style="18" customWidth="1"/>
    <col min="20" max="20" width="7.57421875" style="18" customWidth="1"/>
    <col min="21" max="16384" width="9.140625" style="18" customWidth="1"/>
  </cols>
  <sheetData>
    <row r="1" ht="15">
      <c r="A1" s="18" t="s">
        <v>33</v>
      </c>
    </row>
    <row r="2" ht="15">
      <c r="A2" s="19" t="s">
        <v>35</v>
      </c>
    </row>
    <row r="3" spans="1:11" ht="21.75" customHeight="1">
      <c r="A3" s="41" t="s">
        <v>34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8:19" ht="15">
      <c r="H4" s="18" t="s">
        <v>23</v>
      </c>
      <c r="S4" s="18" t="s">
        <v>23</v>
      </c>
    </row>
    <row r="5" spans="1:20" ht="12.75" customHeight="1">
      <c r="A5" s="48" t="s">
        <v>0</v>
      </c>
      <c r="B5" s="48" t="s">
        <v>36</v>
      </c>
      <c r="C5" s="42" t="s">
        <v>24</v>
      </c>
      <c r="D5" s="51" t="s">
        <v>22</v>
      </c>
      <c r="E5" s="52"/>
      <c r="F5" s="52"/>
      <c r="G5" s="52"/>
      <c r="H5" s="52"/>
      <c r="I5" s="53"/>
      <c r="J5" s="54" t="s">
        <v>24</v>
      </c>
      <c r="K5" s="54" t="s">
        <v>32</v>
      </c>
      <c r="N5" s="54" t="s">
        <v>24</v>
      </c>
      <c r="O5" s="55" t="s">
        <v>22</v>
      </c>
      <c r="P5" s="56"/>
      <c r="Q5" s="56"/>
      <c r="R5" s="56"/>
      <c r="S5" s="56"/>
      <c r="T5" s="57"/>
    </row>
    <row r="6" spans="1:20" ht="38.25" customHeight="1">
      <c r="A6" s="48"/>
      <c r="B6" s="48"/>
      <c r="C6" s="50"/>
      <c r="D6" s="42" t="s">
        <v>25</v>
      </c>
      <c r="E6" s="42" t="s">
        <v>26</v>
      </c>
      <c r="F6" s="44" t="s">
        <v>28</v>
      </c>
      <c r="G6" s="46" t="s">
        <v>27</v>
      </c>
      <c r="H6" s="47"/>
      <c r="I6" s="42" t="s">
        <v>29</v>
      </c>
      <c r="J6" s="48"/>
      <c r="K6" s="62"/>
      <c r="N6" s="48"/>
      <c r="O6" s="54" t="s">
        <v>25</v>
      </c>
      <c r="P6" s="54" t="s">
        <v>26</v>
      </c>
      <c r="Q6" s="58" t="s">
        <v>28</v>
      </c>
      <c r="R6" s="60" t="s">
        <v>27</v>
      </c>
      <c r="S6" s="61"/>
      <c r="T6" s="54" t="s">
        <v>29</v>
      </c>
    </row>
    <row r="7" spans="1:20" ht="86.25" customHeight="1">
      <c r="A7" s="49"/>
      <c r="B7" s="49"/>
      <c r="C7" s="43"/>
      <c r="D7" s="43"/>
      <c r="E7" s="43"/>
      <c r="F7" s="45"/>
      <c r="G7" s="24" t="s">
        <v>31</v>
      </c>
      <c r="H7" s="25" t="s">
        <v>30</v>
      </c>
      <c r="I7" s="43"/>
      <c r="J7" s="49"/>
      <c r="K7" s="63"/>
      <c r="N7" s="49"/>
      <c r="O7" s="49"/>
      <c r="P7" s="49"/>
      <c r="Q7" s="59"/>
      <c r="R7" s="20" t="s">
        <v>31</v>
      </c>
      <c r="S7" s="21" t="s">
        <v>30</v>
      </c>
      <c r="T7" s="49"/>
    </row>
    <row r="8" spans="1:20" ht="15">
      <c r="A8" s="1" t="s">
        <v>1</v>
      </c>
      <c r="B8" s="1" t="s">
        <v>2</v>
      </c>
      <c r="C8" s="1">
        <v>1</v>
      </c>
      <c r="D8" s="1">
        <v>2</v>
      </c>
      <c r="E8" s="1">
        <v>3</v>
      </c>
      <c r="F8" s="2">
        <v>4</v>
      </c>
      <c r="G8" s="1">
        <v>5</v>
      </c>
      <c r="H8" s="1">
        <v>6</v>
      </c>
      <c r="I8" s="1">
        <v>7</v>
      </c>
      <c r="J8" s="1">
        <v>1</v>
      </c>
      <c r="K8" s="1">
        <v>5</v>
      </c>
      <c r="N8" s="1">
        <v>1</v>
      </c>
      <c r="O8" s="1">
        <v>2</v>
      </c>
      <c r="P8" s="1">
        <v>3</v>
      </c>
      <c r="Q8" s="2">
        <v>4</v>
      </c>
      <c r="R8" s="1">
        <v>5</v>
      </c>
      <c r="S8" s="1">
        <v>6</v>
      </c>
      <c r="T8" s="1">
        <v>7</v>
      </c>
    </row>
    <row r="9" spans="1:22" ht="24" customHeight="1">
      <c r="A9" s="3"/>
      <c r="B9" s="4" t="s">
        <v>3</v>
      </c>
      <c r="C9" s="5">
        <f>SUM(C10:C28)</f>
        <v>8258</v>
      </c>
      <c r="D9" s="5">
        <f aca="true" t="shared" si="0" ref="D9:K9">SUM(D10:D28)</f>
        <v>1050</v>
      </c>
      <c r="E9" s="5">
        <f t="shared" si="0"/>
        <v>856</v>
      </c>
      <c r="F9" s="5">
        <f t="shared" si="0"/>
        <v>770</v>
      </c>
      <c r="G9" s="5">
        <f t="shared" si="0"/>
        <v>3700</v>
      </c>
      <c r="H9" s="5">
        <f t="shared" si="0"/>
        <v>350</v>
      </c>
      <c r="I9" s="5">
        <f t="shared" si="0"/>
        <v>1532</v>
      </c>
      <c r="J9" s="5">
        <f t="shared" si="0"/>
        <v>7000</v>
      </c>
      <c r="K9" s="5">
        <f t="shared" si="0"/>
        <v>3700</v>
      </c>
      <c r="L9" s="22">
        <f>3300/4558</f>
        <v>0.72400175515577</v>
      </c>
      <c r="M9" s="5">
        <f>SUM(M10:M28)</f>
        <v>6999.999999999998</v>
      </c>
      <c r="N9" s="5">
        <f>SUM(N10:N28)</f>
        <v>7000</v>
      </c>
      <c r="O9" s="5">
        <f aca="true" t="shared" si="1" ref="O9:T9">SUM(O10:O28)</f>
        <v>800</v>
      </c>
      <c r="P9" s="5">
        <f t="shared" si="1"/>
        <v>600</v>
      </c>
      <c r="Q9" s="5">
        <f t="shared" si="1"/>
        <v>550</v>
      </c>
      <c r="R9" s="5">
        <f t="shared" si="1"/>
        <v>3700</v>
      </c>
      <c r="S9" s="5">
        <f t="shared" si="1"/>
        <v>315</v>
      </c>
      <c r="T9" s="5">
        <f t="shared" si="1"/>
        <v>1035</v>
      </c>
      <c r="U9" s="23">
        <f>SUM(O9:T9)</f>
        <v>7000</v>
      </c>
      <c r="V9" s="23"/>
    </row>
    <row r="10" spans="1:20" ht="15">
      <c r="A10" s="6">
        <v>1</v>
      </c>
      <c r="B10" s="6" t="s">
        <v>16</v>
      </c>
      <c r="C10" s="7">
        <f>D10+E10+F10+G10+H10+I10</f>
        <v>162</v>
      </c>
      <c r="D10" s="7"/>
      <c r="E10" s="7">
        <v>85</v>
      </c>
      <c r="F10" s="8">
        <v>7</v>
      </c>
      <c r="G10" s="7"/>
      <c r="H10" s="9"/>
      <c r="I10" s="7">
        <v>70</v>
      </c>
      <c r="J10" s="7">
        <v>120</v>
      </c>
      <c r="K10" s="7"/>
      <c r="L10" s="23">
        <f>$L$9*(C10-G10)</f>
        <v>117.28828433523475</v>
      </c>
      <c r="M10" s="23">
        <f aca="true" t="shared" si="2" ref="M10:M28">L10+G10</f>
        <v>117.28828433523475</v>
      </c>
      <c r="N10" s="7">
        <f>SUM(O10:T10)</f>
        <v>116</v>
      </c>
      <c r="O10" s="7"/>
      <c r="P10" s="7">
        <v>60</v>
      </c>
      <c r="Q10" s="8">
        <v>6</v>
      </c>
      <c r="R10" s="7"/>
      <c r="S10" s="9"/>
      <c r="T10" s="7">
        <v>50</v>
      </c>
    </row>
    <row r="11" spans="1:20" ht="15">
      <c r="A11" s="6">
        <v>2</v>
      </c>
      <c r="B11" s="6" t="s">
        <v>12</v>
      </c>
      <c r="C11" s="7">
        <f aca="true" t="shared" si="3" ref="C11:C27">D11+E11+F11+G11+H11+I11</f>
        <v>3.5</v>
      </c>
      <c r="D11" s="7"/>
      <c r="E11" s="7"/>
      <c r="F11" s="10">
        <v>3.5</v>
      </c>
      <c r="G11" s="7"/>
      <c r="H11" s="9"/>
      <c r="I11" s="7">
        <v>0</v>
      </c>
      <c r="J11" s="7">
        <v>4</v>
      </c>
      <c r="K11" s="7"/>
      <c r="L11" s="23">
        <f aca="true" t="shared" si="4" ref="L11:L28">$L$9*(C11-G11)</f>
        <v>2.534006143045195</v>
      </c>
      <c r="M11" s="23">
        <f t="shared" si="2"/>
        <v>2.534006143045195</v>
      </c>
      <c r="N11" s="7">
        <f aca="true" t="shared" si="5" ref="N11:N28">SUM(O11:T11)</f>
        <v>4</v>
      </c>
      <c r="O11" s="7"/>
      <c r="P11" s="7">
        <v>0</v>
      </c>
      <c r="Q11" s="8">
        <v>4</v>
      </c>
      <c r="R11" s="7"/>
      <c r="S11" s="9"/>
      <c r="T11" s="7">
        <v>0</v>
      </c>
    </row>
    <row r="12" spans="1:20" ht="15">
      <c r="A12" s="6">
        <v>3</v>
      </c>
      <c r="B12" s="6" t="s">
        <v>6</v>
      </c>
      <c r="C12" s="7">
        <f t="shared" si="3"/>
        <v>830.25</v>
      </c>
      <c r="D12" s="7"/>
      <c r="E12" s="11">
        <v>57.5</v>
      </c>
      <c r="F12" s="8">
        <v>189</v>
      </c>
      <c r="G12" s="7">
        <v>400</v>
      </c>
      <c r="H12" s="9">
        <v>43.75</v>
      </c>
      <c r="I12" s="7">
        <v>140</v>
      </c>
      <c r="J12" s="7">
        <v>710</v>
      </c>
      <c r="K12" s="7">
        <v>400</v>
      </c>
      <c r="L12" s="23">
        <f>$L$9*(C12-G12)</f>
        <v>311.50175515577007</v>
      </c>
      <c r="M12" s="23">
        <f t="shared" si="2"/>
        <v>711.5017551557701</v>
      </c>
      <c r="N12" s="7">
        <f t="shared" si="5"/>
        <v>712</v>
      </c>
      <c r="O12" s="7"/>
      <c r="P12" s="7">
        <v>40</v>
      </c>
      <c r="Q12" s="8">
        <v>130</v>
      </c>
      <c r="R12" s="7">
        <v>400</v>
      </c>
      <c r="S12" s="7">
        <v>35</v>
      </c>
      <c r="T12" s="7">
        <v>107</v>
      </c>
    </row>
    <row r="13" spans="1:20" ht="15">
      <c r="A13" s="6">
        <v>4</v>
      </c>
      <c r="B13" s="6" t="s">
        <v>8</v>
      </c>
      <c r="C13" s="7">
        <f t="shared" si="3"/>
        <v>1030.75</v>
      </c>
      <c r="D13" s="7"/>
      <c r="E13" s="7">
        <v>90</v>
      </c>
      <c r="F13" s="8">
        <v>217</v>
      </c>
      <c r="G13" s="7">
        <v>400</v>
      </c>
      <c r="H13" s="9">
        <v>43.75</v>
      </c>
      <c r="I13" s="7">
        <v>280</v>
      </c>
      <c r="J13" s="7">
        <v>851</v>
      </c>
      <c r="K13" s="7">
        <v>400</v>
      </c>
      <c r="L13" s="23">
        <f t="shared" si="4"/>
        <v>456.66410706450193</v>
      </c>
      <c r="M13" s="23">
        <f t="shared" si="2"/>
        <v>856.6641070645019</v>
      </c>
      <c r="N13" s="7">
        <f t="shared" si="5"/>
        <v>850</v>
      </c>
      <c r="O13" s="7"/>
      <c r="P13" s="7">
        <v>65</v>
      </c>
      <c r="Q13" s="8">
        <v>150</v>
      </c>
      <c r="R13" s="7">
        <v>400</v>
      </c>
      <c r="S13" s="7">
        <v>35</v>
      </c>
      <c r="T13" s="7">
        <v>200</v>
      </c>
    </row>
    <row r="14" spans="1:20" ht="15">
      <c r="A14" s="6">
        <v>5</v>
      </c>
      <c r="B14" s="6" t="s">
        <v>17</v>
      </c>
      <c r="C14" s="7">
        <f t="shared" si="3"/>
        <v>783.25</v>
      </c>
      <c r="D14" s="7"/>
      <c r="E14" s="11">
        <v>73.5</v>
      </c>
      <c r="F14" s="8">
        <v>126</v>
      </c>
      <c r="G14" s="7">
        <v>400</v>
      </c>
      <c r="H14" s="9">
        <v>43.75</v>
      </c>
      <c r="I14" s="7">
        <v>140</v>
      </c>
      <c r="J14" s="7">
        <v>675</v>
      </c>
      <c r="K14" s="7">
        <v>400</v>
      </c>
      <c r="L14" s="23">
        <f t="shared" si="4"/>
        <v>277.47367266344884</v>
      </c>
      <c r="M14" s="23">
        <f t="shared" si="2"/>
        <v>677.4736726634488</v>
      </c>
      <c r="N14" s="7">
        <f t="shared" si="5"/>
        <v>675</v>
      </c>
      <c r="O14" s="7"/>
      <c r="P14" s="7">
        <v>50</v>
      </c>
      <c r="Q14" s="8">
        <v>90</v>
      </c>
      <c r="R14" s="7">
        <v>400</v>
      </c>
      <c r="S14" s="7">
        <v>35</v>
      </c>
      <c r="T14" s="7">
        <v>100</v>
      </c>
    </row>
    <row r="15" spans="1:20" ht="15">
      <c r="A15" s="6">
        <v>6</v>
      </c>
      <c r="B15" s="6" t="s">
        <v>11</v>
      </c>
      <c r="C15" s="7">
        <f t="shared" si="3"/>
        <v>661.5</v>
      </c>
      <c r="D15" s="7"/>
      <c r="E15" s="7">
        <v>34</v>
      </c>
      <c r="F15" s="10">
        <v>52.5</v>
      </c>
      <c r="G15" s="7">
        <v>400</v>
      </c>
      <c r="H15" s="9">
        <v>35</v>
      </c>
      <c r="I15" s="7">
        <v>140</v>
      </c>
      <c r="J15" s="7">
        <v>590</v>
      </c>
      <c r="K15" s="7">
        <v>400</v>
      </c>
      <c r="L15" s="23">
        <f t="shared" si="4"/>
        <v>189.32645897323385</v>
      </c>
      <c r="M15" s="23">
        <f t="shared" si="2"/>
        <v>589.3264589732339</v>
      </c>
      <c r="N15" s="7">
        <f t="shared" si="5"/>
        <v>590</v>
      </c>
      <c r="O15" s="7"/>
      <c r="P15" s="7">
        <v>25</v>
      </c>
      <c r="Q15" s="8">
        <v>40</v>
      </c>
      <c r="R15" s="7">
        <v>400</v>
      </c>
      <c r="S15" s="7">
        <v>35</v>
      </c>
      <c r="T15" s="7">
        <v>90</v>
      </c>
    </row>
    <row r="16" spans="1:20" ht="15">
      <c r="A16" s="6">
        <v>7</v>
      </c>
      <c r="B16" s="6" t="s">
        <v>4</v>
      </c>
      <c r="C16" s="7">
        <f t="shared" si="3"/>
        <v>790</v>
      </c>
      <c r="D16" s="7"/>
      <c r="E16" s="7">
        <v>80</v>
      </c>
      <c r="F16" s="8">
        <v>35</v>
      </c>
      <c r="G16" s="7">
        <v>500</v>
      </c>
      <c r="H16" s="9">
        <v>35</v>
      </c>
      <c r="I16" s="7">
        <v>140</v>
      </c>
      <c r="J16" s="7">
        <v>710</v>
      </c>
      <c r="K16" s="7">
        <v>500</v>
      </c>
      <c r="L16" s="23">
        <f t="shared" si="4"/>
        <v>209.9605089951733</v>
      </c>
      <c r="M16" s="23">
        <f t="shared" si="2"/>
        <v>709.9605089951733</v>
      </c>
      <c r="N16" s="7">
        <f t="shared" si="5"/>
        <v>707</v>
      </c>
      <c r="O16" s="7"/>
      <c r="P16" s="7">
        <v>57</v>
      </c>
      <c r="Q16" s="8">
        <v>25</v>
      </c>
      <c r="R16" s="7">
        <v>500</v>
      </c>
      <c r="S16" s="7">
        <v>35</v>
      </c>
      <c r="T16" s="7">
        <v>90</v>
      </c>
    </row>
    <row r="17" spans="1:20" ht="15">
      <c r="A17" s="6">
        <v>8</v>
      </c>
      <c r="B17" s="12" t="s">
        <v>13</v>
      </c>
      <c r="C17" s="7">
        <f t="shared" si="3"/>
        <v>677.25</v>
      </c>
      <c r="D17" s="13"/>
      <c r="E17" s="13">
        <v>34</v>
      </c>
      <c r="F17" s="10">
        <v>59.5</v>
      </c>
      <c r="G17" s="7">
        <v>400</v>
      </c>
      <c r="H17" s="9">
        <v>43.75</v>
      </c>
      <c r="I17" s="7">
        <v>140</v>
      </c>
      <c r="J17" s="7">
        <v>600</v>
      </c>
      <c r="K17" s="7">
        <v>400</v>
      </c>
      <c r="L17" s="23">
        <f t="shared" si="4"/>
        <v>200.72948661693724</v>
      </c>
      <c r="M17" s="23">
        <f t="shared" si="2"/>
        <v>600.7294866169373</v>
      </c>
      <c r="N17" s="7">
        <f t="shared" si="5"/>
        <v>600</v>
      </c>
      <c r="O17" s="13"/>
      <c r="P17" s="7">
        <v>25</v>
      </c>
      <c r="Q17" s="8">
        <v>40</v>
      </c>
      <c r="R17" s="7">
        <v>400</v>
      </c>
      <c r="S17" s="7">
        <v>35</v>
      </c>
      <c r="T17" s="7">
        <v>100</v>
      </c>
    </row>
    <row r="18" spans="1:20" ht="15">
      <c r="A18" s="6">
        <v>9</v>
      </c>
      <c r="B18" s="12" t="s">
        <v>18</v>
      </c>
      <c r="C18" s="7">
        <f t="shared" si="3"/>
        <v>706.5</v>
      </c>
      <c r="D18" s="13"/>
      <c r="E18" s="13">
        <v>114</v>
      </c>
      <c r="F18" s="10">
        <v>17.5</v>
      </c>
      <c r="G18" s="7">
        <v>400</v>
      </c>
      <c r="H18" s="9">
        <v>35</v>
      </c>
      <c r="I18" s="7">
        <v>140</v>
      </c>
      <c r="J18" s="7">
        <v>625</v>
      </c>
      <c r="K18" s="7">
        <v>400</v>
      </c>
      <c r="L18" s="23">
        <f t="shared" si="4"/>
        <v>221.90653795524352</v>
      </c>
      <c r="M18" s="23">
        <f t="shared" si="2"/>
        <v>621.9065379552435</v>
      </c>
      <c r="N18" s="7">
        <f t="shared" si="5"/>
        <v>618</v>
      </c>
      <c r="O18" s="13"/>
      <c r="P18" s="7">
        <v>80</v>
      </c>
      <c r="Q18" s="8">
        <v>13</v>
      </c>
      <c r="R18" s="7">
        <v>400</v>
      </c>
      <c r="S18" s="7">
        <v>35</v>
      </c>
      <c r="T18" s="7">
        <v>90</v>
      </c>
    </row>
    <row r="19" spans="1:20" ht="15">
      <c r="A19" s="6">
        <v>10</v>
      </c>
      <c r="B19" s="12" t="s">
        <v>19</v>
      </c>
      <c r="C19" s="7">
        <f t="shared" si="3"/>
        <v>710.5</v>
      </c>
      <c r="D19" s="13"/>
      <c r="E19" s="13">
        <v>48</v>
      </c>
      <c r="F19" s="10">
        <v>17.5</v>
      </c>
      <c r="G19" s="7">
        <v>400</v>
      </c>
      <c r="H19" s="9">
        <v>35</v>
      </c>
      <c r="I19" s="7">
        <v>210</v>
      </c>
      <c r="J19" s="7">
        <v>625</v>
      </c>
      <c r="K19" s="7">
        <v>400</v>
      </c>
      <c r="L19" s="23">
        <f t="shared" si="4"/>
        <v>224.8025449758666</v>
      </c>
      <c r="M19" s="23">
        <f t="shared" si="2"/>
        <v>624.8025449758666</v>
      </c>
      <c r="N19" s="7">
        <f t="shared" si="5"/>
        <v>622</v>
      </c>
      <c r="O19" s="13"/>
      <c r="P19" s="7">
        <v>35</v>
      </c>
      <c r="Q19" s="8">
        <v>12</v>
      </c>
      <c r="R19" s="7">
        <v>400</v>
      </c>
      <c r="S19" s="7">
        <v>35</v>
      </c>
      <c r="T19" s="7">
        <v>140</v>
      </c>
    </row>
    <row r="20" spans="1:20" ht="15">
      <c r="A20" s="6">
        <v>11</v>
      </c>
      <c r="B20" s="12" t="s">
        <v>14</v>
      </c>
      <c r="C20" s="7">
        <f t="shared" si="3"/>
        <v>109</v>
      </c>
      <c r="D20" s="13"/>
      <c r="E20" s="13">
        <v>80</v>
      </c>
      <c r="F20" s="8">
        <v>7</v>
      </c>
      <c r="G20" s="7"/>
      <c r="H20" s="9"/>
      <c r="I20" s="7">
        <v>22</v>
      </c>
      <c r="J20" s="7">
        <v>80</v>
      </c>
      <c r="K20" s="7"/>
      <c r="L20" s="23">
        <f t="shared" si="4"/>
        <v>78.91619131197893</v>
      </c>
      <c r="M20" s="23">
        <f t="shared" si="2"/>
        <v>78.91619131197893</v>
      </c>
      <c r="N20" s="7">
        <f t="shared" si="5"/>
        <v>74</v>
      </c>
      <c r="O20" s="13"/>
      <c r="P20" s="7">
        <v>57</v>
      </c>
      <c r="Q20" s="8">
        <v>5</v>
      </c>
      <c r="R20" s="7"/>
      <c r="S20" s="9"/>
      <c r="T20" s="7">
        <v>12</v>
      </c>
    </row>
    <row r="21" spans="1:20" ht="15">
      <c r="A21" s="6">
        <v>12</v>
      </c>
      <c r="B21" s="12" t="s">
        <v>10</v>
      </c>
      <c r="C21" s="7">
        <f t="shared" si="3"/>
        <v>91</v>
      </c>
      <c r="D21" s="13">
        <v>30</v>
      </c>
      <c r="E21" s="13">
        <v>32</v>
      </c>
      <c r="F21" s="8">
        <v>7</v>
      </c>
      <c r="G21" s="7"/>
      <c r="H21" s="9"/>
      <c r="I21" s="7">
        <v>22</v>
      </c>
      <c r="J21" s="7">
        <v>65</v>
      </c>
      <c r="K21" s="7"/>
      <c r="L21" s="23">
        <f t="shared" si="4"/>
        <v>65.88415971917507</v>
      </c>
      <c r="M21" s="23">
        <f t="shared" si="2"/>
        <v>65.88415971917507</v>
      </c>
      <c r="N21" s="7">
        <f t="shared" si="5"/>
        <v>69</v>
      </c>
      <c r="O21" s="13">
        <v>30</v>
      </c>
      <c r="P21" s="7">
        <v>22</v>
      </c>
      <c r="Q21" s="8">
        <v>5</v>
      </c>
      <c r="R21" s="7"/>
      <c r="S21" s="9"/>
      <c r="T21" s="7">
        <v>12</v>
      </c>
    </row>
    <row r="22" spans="1:20" ht="15">
      <c r="A22" s="6">
        <v>13</v>
      </c>
      <c r="B22" s="12" t="s">
        <v>20</v>
      </c>
      <c r="C22" s="7">
        <f t="shared" si="3"/>
        <v>77.5</v>
      </c>
      <c r="D22" s="13">
        <v>20</v>
      </c>
      <c r="E22" s="13">
        <v>32</v>
      </c>
      <c r="F22" s="10">
        <v>3.5</v>
      </c>
      <c r="G22" s="7"/>
      <c r="H22" s="9"/>
      <c r="I22" s="7">
        <v>22</v>
      </c>
      <c r="J22" s="7">
        <v>55</v>
      </c>
      <c r="K22" s="7"/>
      <c r="L22" s="23">
        <f t="shared" si="4"/>
        <v>56.11013602457218</v>
      </c>
      <c r="M22" s="23">
        <f t="shared" si="2"/>
        <v>56.11013602457218</v>
      </c>
      <c r="N22" s="7">
        <f t="shared" si="5"/>
        <v>59</v>
      </c>
      <c r="O22" s="13">
        <v>20</v>
      </c>
      <c r="P22" s="7">
        <v>22</v>
      </c>
      <c r="Q22" s="8">
        <v>5</v>
      </c>
      <c r="R22" s="7"/>
      <c r="S22" s="9"/>
      <c r="T22" s="7">
        <v>12</v>
      </c>
    </row>
    <row r="23" spans="1:20" ht="15">
      <c r="A23" s="6">
        <v>14</v>
      </c>
      <c r="B23" s="12" t="s">
        <v>7</v>
      </c>
      <c r="C23" s="7">
        <f t="shared" si="3"/>
        <v>496</v>
      </c>
      <c r="D23" s="13"/>
      <c r="E23" s="13">
        <v>32</v>
      </c>
      <c r="F23" s="8">
        <v>7</v>
      </c>
      <c r="G23" s="7">
        <v>400</v>
      </c>
      <c r="H23" s="7">
        <v>35</v>
      </c>
      <c r="I23" s="7">
        <v>22</v>
      </c>
      <c r="J23" s="7">
        <v>470</v>
      </c>
      <c r="K23" s="7">
        <v>400</v>
      </c>
      <c r="L23" s="23">
        <f t="shared" si="4"/>
        <v>69.50416849495392</v>
      </c>
      <c r="M23" s="23">
        <f t="shared" si="2"/>
        <v>469.5041684949539</v>
      </c>
      <c r="N23" s="7">
        <f t="shared" si="5"/>
        <v>474</v>
      </c>
      <c r="O23" s="13"/>
      <c r="P23" s="7">
        <v>22</v>
      </c>
      <c r="Q23" s="8">
        <v>5</v>
      </c>
      <c r="R23" s="7">
        <v>400</v>
      </c>
      <c r="S23" s="7">
        <v>35</v>
      </c>
      <c r="T23" s="7">
        <v>12</v>
      </c>
    </row>
    <row r="24" spans="1:20" ht="15">
      <c r="A24" s="6">
        <v>15</v>
      </c>
      <c r="B24" s="12" t="s">
        <v>5</v>
      </c>
      <c r="C24" s="7">
        <f t="shared" si="3"/>
        <v>39.5</v>
      </c>
      <c r="D24" s="13">
        <v>20</v>
      </c>
      <c r="E24" s="13">
        <v>16</v>
      </c>
      <c r="F24" s="10">
        <v>3.5</v>
      </c>
      <c r="G24" s="7"/>
      <c r="H24" s="7"/>
      <c r="I24" s="7">
        <v>0</v>
      </c>
      <c r="J24" s="7">
        <v>30</v>
      </c>
      <c r="K24" s="7"/>
      <c r="L24" s="23">
        <f t="shared" si="4"/>
        <v>28.598069328652915</v>
      </c>
      <c r="M24" s="23">
        <f t="shared" si="2"/>
        <v>28.598069328652915</v>
      </c>
      <c r="N24" s="7">
        <f t="shared" si="5"/>
        <v>35</v>
      </c>
      <c r="O24" s="13">
        <v>20</v>
      </c>
      <c r="P24" s="7">
        <v>10</v>
      </c>
      <c r="Q24" s="8">
        <v>5</v>
      </c>
      <c r="R24" s="7"/>
      <c r="S24" s="7"/>
      <c r="T24" s="7"/>
    </row>
    <row r="25" spans="1:20" ht="15">
      <c r="A25" s="6">
        <v>16</v>
      </c>
      <c r="B25" s="6" t="s">
        <v>21</v>
      </c>
      <c r="C25" s="7">
        <f t="shared" si="3"/>
        <v>75</v>
      </c>
      <c r="D25" s="7">
        <v>30</v>
      </c>
      <c r="E25" s="7">
        <v>16</v>
      </c>
      <c r="F25" s="8">
        <v>7</v>
      </c>
      <c r="G25" s="7"/>
      <c r="H25" s="7"/>
      <c r="I25" s="7">
        <v>22</v>
      </c>
      <c r="J25" s="7">
        <v>55</v>
      </c>
      <c r="K25" s="7"/>
      <c r="L25" s="23">
        <f t="shared" si="4"/>
        <v>54.30013163668275</v>
      </c>
      <c r="M25" s="23">
        <f t="shared" si="2"/>
        <v>54.30013163668275</v>
      </c>
      <c r="N25" s="7">
        <f t="shared" si="5"/>
        <v>55</v>
      </c>
      <c r="O25" s="7">
        <v>30</v>
      </c>
      <c r="P25" s="7">
        <v>10</v>
      </c>
      <c r="Q25" s="8">
        <v>5</v>
      </c>
      <c r="R25" s="7"/>
      <c r="S25" s="7"/>
      <c r="T25" s="7">
        <v>10</v>
      </c>
    </row>
    <row r="26" spans="1:20" ht="15">
      <c r="A26" s="6">
        <v>17</v>
      </c>
      <c r="B26" s="6" t="s">
        <v>9</v>
      </c>
      <c r="C26" s="7">
        <f t="shared" si="3"/>
        <v>75</v>
      </c>
      <c r="D26" s="7">
        <v>30</v>
      </c>
      <c r="E26" s="7">
        <v>16</v>
      </c>
      <c r="F26" s="8">
        <v>7</v>
      </c>
      <c r="G26" s="7"/>
      <c r="H26" s="7"/>
      <c r="I26" s="7">
        <v>22</v>
      </c>
      <c r="J26" s="7">
        <v>55</v>
      </c>
      <c r="K26" s="7"/>
      <c r="L26" s="23">
        <f t="shared" si="4"/>
        <v>54.30013163668275</v>
      </c>
      <c r="M26" s="23">
        <f t="shared" si="2"/>
        <v>54.30013163668275</v>
      </c>
      <c r="N26" s="7">
        <f t="shared" si="5"/>
        <v>55</v>
      </c>
      <c r="O26" s="7">
        <v>30</v>
      </c>
      <c r="P26" s="7">
        <v>10</v>
      </c>
      <c r="Q26" s="8">
        <v>5</v>
      </c>
      <c r="R26" s="7"/>
      <c r="S26" s="7"/>
      <c r="T26" s="7">
        <v>10</v>
      </c>
    </row>
    <row r="27" spans="1:20" ht="15">
      <c r="A27" s="14">
        <v>18</v>
      </c>
      <c r="B27" s="14" t="s">
        <v>15</v>
      </c>
      <c r="C27" s="15">
        <f t="shared" si="3"/>
        <v>39.5</v>
      </c>
      <c r="D27" s="15">
        <v>20</v>
      </c>
      <c r="E27" s="15">
        <v>16</v>
      </c>
      <c r="F27" s="16">
        <v>3.5</v>
      </c>
      <c r="G27" s="15"/>
      <c r="H27" s="15"/>
      <c r="I27" s="15"/>
      <c r="J27" s="7">
        <v>30</v>
      </c>
      <c r="K27" s="15"/>
      <c r="L27" s="23">
        <f t="shared" si="4"/>
        <v>28.598069328652915</v>
      </c>
      <c r="M27" s="23">
        <f t="shared" si="2"/>
        <v>28.598069328652915</v>
      </c>
      <c r="N27" s="7">
        <f t="shared" si="5"/>
        <v>35</v>
      </c>
      <c r="O27" s="15">
        <v>20</v>
      </c>
      <c r="P27" s="7">
        <v>10</v>
      </c>
      <c r="Q27" s="8">
        <v>5</v>
      </c>
      <c r="R27" s="15"/>
      <c r="S27" s="15"/>
      <c r="T27" s="15"/>
    </row>
    <row r="28" spans="1:21" ht="46.5">
      <c r="A28" s="26">
        <v>19</v>
      </c>
      <c r="B28" s="26" t="s">
        <v>37</v>
      </c>
      <c r="C28" s="26">
        <v>900</v>
      </c>
      <c r="D28" s="26">
        <v>900</v>
      </c>
      <c r="E28" s="26"/>
      <c r="F28" s="26"/>
      <c r="G28" s="26"/>
      <c r="H28" s="26"/>
      <c r="I28" s="26"/>
      <c r="J28" s="26">
        <v>650</v>
      </c>
      <c r="K28" s="26"/>
      <c r="L28" s="26">
        <f t="shared" si="4"/>
        <v>651.601579640193</v>
      </c>
      <c r="M28" s="26">
        <f t="shared" si="2"/>
        <v>651.601579640193</v>
      </c>
      <c r="N28" s="7">
        <f t="shared" si="5"/>
        <v>650</v>
      </c>
      <c r="O28" s="26">
        <v>650</v>
      </c>
      <c r="P28" s="26"/>
      <c r="Q28" s="26"/>
      <c r="R28" s="26"/>
      <c r="S28" s="26"/>
      <c r="T28" s="26"/>
      <c r="U28" s="26"/>
    </row>
    <row r="29" ht="15">
      <c r="B29" s="17"/>
    </row>
    <row r="30" spans="1:2" ht="15">
      <c r="A30" s="17"/>
      <c r="B30" s="17"/>
    </row>
    <row r="31" spans="1:2" ht="15">
      <c r="A31" s="17"/>
      <c r="B31" s="17"/>
    </row>
    <row r="32" spans="1:2" ht="15">
      <c r="A32" s="17"/>
      <c r="B32" s="17"/>
    </row>
    <row r="34" spans="1:2" ht="15">
      <c r="A34" s="17"/>
      <c r="B34" s="17"/>
    </row>
    <row r="35" spans="1:2" ht="15">
      <c r="A35" s="17"/>
      <c r="B35" s="17"/>
    </row>
    <row r="36" spans="1:2" ht="15">
      <c r="A36" s="17"/>
      <c r="B36" s="17"/>
    </row>
  </sheetData>
  <mergeCells count="19">
    <mergeCell ref="J5:J7"/>
    <mergeCell ref="N5:N7"/>
    <mergeCell ref="O5:T5"/>
    <mergeCell ref="O6:O7"/>
    <mergeCell ref="P6:P7"/>
    <mergeCell ref="Q6:Q7"/>
    <mergeCell ref="R6:S6"/>
    <mergeCell ref="T6:T7"/>
    <mergeCell ref="K5:K7"/>
    <mergeCell ref="A3:K3"/>
    <mergeCell ref="E6:E7"/>
    <mergeCell ref="F6:F7"/>
    <mergeCell ref="G6:H6"/>
    <mergeCell ref="I6:I7"/>
    <mergeCell ref="A5:A7"/>
    <mergeCell ref="B5:B7"/>
    <mergeCell ref="C5:C7"/>
    <mergeCell ref="D5:I5"/>
    <mergeCell ref="D6:D7"/>
  </mergeCells>
  <printOptions/>
  <pageMargins left="0.65" right="0.3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daoduyminh</dc:creator>
  <cp:keywords/>
  <dc:description/>
  <cp:lastModifiedBy>User</cp:lastModifiedBy>
  <cp:lastPrinted>2013-02-21T07:41:45Z</cp:lastPrinted>
  <dcterms:created xsi:type="dcterms:W3CDTF">2013-01-02T07:49:43Z</dcterms:created>
  <dcterms:modified xsi:type="dcterms:W3CDTF">2013-02-26T00:09:47Z</dcterms:modified>
  <cp:category/>
  <cp:version/>
  <cp:contentType/>
  <cp:contentStatus/>
</cp:coreProperties>
</file>