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11352" windowHeight="8448" tabRatio="829" firstSheet="1" activeTab="1"/>
  </bookViews>
  <sheets>
    <sheet name="T4 " sheetId="1" state="hidden" r:id="rId1"/>
    <sheet name="Phụ lục" sheetId="2" r:id="rId2"/>
  </sheets>
  <definedNames>
    <definedName name="_xlnm.Print_Titles" localSheetId="1">'Phụ lục'!$6:$8</definedName>
    <definedName name="_xlnm.Print_Titles" localSheetId="0">'T4 '!$4:$6</definedName>
  </definedNames>
  <calcPr fullCalcOnLoad="1"/>
</workbook>
</file>

<file path=xl/sharedStrings.xml><?xml version="1.0" encoding="utf-8"?>
<sst xmlns="http://schemas.openxmlformats.org/spreadsheetml/2006/main" count="143" uniqueCount="127">
  <si>
    <t>STT</t>
  </si>
  <si>
    <t>Khoản</t>
  </si>
  <si>
    <t>Nội dung</t>
  </si>
  <si>
    <t>Tổng</t>
  </si>
  <si>
    <t xml:space="preserve">Tổng số </t>
  </si>
  <si>
    <t>Sở Văn hóa, Thể thao và Du lịch</t>
  </si>
  <si>
    <t>Hội bảo trợ Người tàn tật, Trẻ mồ côi và Bệnh nhân nghèo</t>
  </si>
  <si>
    <t>Ghi chú</t>
  </si>
  <si>
    <t xml:space="preserve"> </t>
  </si>
  <si>
    <t>- Đài Phát thanh - Truyền hình</t>
  </si>
  <si>
    <t>Nguồn:</t>
  </si>
  <si>
    <t>ĐVT: 1.000 đồng</t>
  </si>
  <si>
    <t>Sở Nông nghiệp và PTNT</t>
  </si>
  <si>
    <t>PHỤ LỤC BỔ SUNG DỰ TOÁN CHI NGÂN SÁCH NĂM 2016</t>
  </si>
  <si>
    <t>(Kèm theo Tờ trình số           /TTr-STC ngày       tháng 4 năm 2016 của Sở Tài chính)</t>
  </si>
  <si>
    <t>CV số 5569/UBND-VX</t>
  </si>
  <si>
    <t>- Hỗ trợ kinh phí tổ chức kỷ niệm 70 năm ngày HTX Việt Nam</t>
  </si>
  <si>
    <t>CV số 1165/UBND-VX</t>
  </si>
  <si>
    <t>Ban Xúc tiến đầu tư và Hỗ trợ doanh nghiệp</t>
  </si>
  <si>
    <t>- Kinh phí thanh toán tiền lệ phí trước bạ xe ô tô</t>
  </si>
  <si>
    <t>Nguồn quản lý hành chính chưa phân bổ  năm 2016 
(mã 875)</t>
  </si>
  <si>
    <t>Sự nghiệp phát thanh- truyền hình chưa phân bổ năm 2016
(mã 869)</t>
  </si>
  <si>
    <t>Sự nghiệp kinh tế  chưa phân bổ 2016
 (mã 873)</t>
  </si>
  <si>
    <t>Chi khác ngân sách tỉnh chưa phân bổ năm 2016
(mã 877)</t>
  </si>
  <si>
    <t>Sự nghiệp VHTT chưa phân bổ năm 2016 
(mã 868)</t>
  </si>
  <si>
    <t xml:space="preserve">Hội Khuyến học </t>
  </si>
  <si>
    <t>- Kinh phí tổ chức kỷ niệm 70 năm ngày truyền thống ngành Thể dục thể thao</t>
  </si>
  <si>
    <t>Sự nghiệp TDTT chưa phân bổ năm 2016 
(mã 871)</t>
  </si>
  <si>
    <t>CV số 904/UBND-VX</t>
  </si>
  <si>
    <t xml:space="preserve">- Hỗ trợ thêm kinh phí tổ chức gặp mặt đội ngũ trí thức khoa học và công nghệ tiêu biểu nhân dịp Tết Nguyên đán </t>
  </si>
  <si>
    <t>TB số 08/TB-UBND</t>
  </si>
  <si>
    <t>Nguồn CCTL năm 2016
(mã 933)</t>
  </si>
  <si>
    <t>TB số 106/TB-UBND</t>
  </si>
  <si>
    <t>- Hỗ trợ kinh phí tổ chức Đại hội lần thứ II, nhiệm kỳ 2016-2021</t>
  </si>
  <si>
    <t>Sở Thông tin và Truyền thông</t>
  </si>
  <si>
    <t>- Kinh phí thuê hệ thống máy chủ dự phòng ứng dụng công nghệ thông tin của tỉnh</t>
  </si>
  <si>
    <t>TB số 95/TB-UBND</t>
  </si>
  <si>
    <t>Sở Công thương</t>
  </si>
  <si>
    <t>TB số 582/TB-UBND</t>
  </si>
  <si>
    <t>Tỉnh đoàn</t>
  </si>
  <si>
    <t>- Kinh phí thực hiện đề án hỗ trợ thanh niên học nghề và tạo việc làm năm 2016</t>
  </si>
  <si>
    <t>CV số 175/UBND-VX</t>
  </si>
  <si>
    <t>- Kinh phí triển khai các hoạt động tư vấn, định hướng nghề nghiệp, việc làm cho học sinh trung học phổ thông trên địa bàn tỉnh (5 lớp tư vấn)</t>
  </si>
  <si>
    <t>- Kinh phí tham gia tập huấn tại Hàn Quốc, thi đấu giải Cúp Bắn súng thế giới tại Thái Lan, Cộng hòa Liên bang Đức</t>
  </si>
  <si>
    <t>CV số 763/UBND-VX</t>
  </si>
  <si>
    <t>KH số 888/KH-UBND</t>
  </si>
  <si>
    <t>Sở Lao động, Thương binh và Xã hội</t>
  </si>
  <si>
    <t>- Kinh phí tập huấn, bồi dưỡng kiến thức, kỹ năng cho nữ ứng cử viên Đại biểu Quốc hội khóa XIV và Hội đồng nhân dân các cấp nhiệm kỳ 2016-2021 (Ban Vì sự tiến bộ của Phụ nữ tỉnh)</t>
  </si>
  <si>
    <t>Kinh phí tham gia Chương trình Ngày hội đồng hương Quảng Nam tại thành phố Hồ Chí Minh</t>
  </si>
  <si>
    <t>Liên minh Hợp tác xã</t>
  </si>
  <si>
    <t>- UBND thành phố Hội An (hỗ trợ TT Văn hóa, Thể thao TP Hội An)</t>
  </si>
  <si>
    <t>- Hỗ trợ kinh phí đối ứng các dự án học bổng do tổ chức phi chính phủ nước ngoài tài trợ</t>
  </si>
  <si>
    <t>Còn lại kinh phí hoạt động thường xuyên ngân sách đã hỗ trợ</t>
  </si>
  <si>
    <t>Liên hiệp các Hội Khoa học và Kỹ thuật</t>
  </si>
  <si>
    <t>- Hoàn trả lại 10 tháng BHXH, BHYT, BHTN của 11 lao động Trạm Dược liệu Trà Linh mà Công ty Cổ phần Thương mại Dược Sâm Ngọc Linh Quảng Nam đã đóng cho BHXH tỉnh</t>
  </si>
  <si>
    <t>- Kinh phí sửa chữa, nâng cấp xe ôtô 07 chỗ ngồi biển số 92E-2717 (130 triệu đồng), xe Musso biển số 92E-0475 (70 triệu đồng, còn lại sử dụng Quỹ phát triển hoạt động sự nghiệp)</t>
  </si>
  <si>
    <t xml:space="preserve">- Kinh phí đăng cai tổ chức vòng loại và vòng đấu lượt đi giải Futsal quốc gia năm 2016 tại Quảng Nam (bao gồm: hỗ trợ đội bóng đá V&amp;V tham gia giải: 100 triệu đồng, Đài PTTH: 50 triệu đồng, Sở Y tế: 5 triệu đồng, Điện lực Quảng Nam: 10 triệu đồng) </t>
  </si>
  <si>
    <t>Còn lại ngân sách thành phố Hội An cấp</t>
  </si>
  <si>
    <t>Hội Người khuyết tật</t>
  </si>
  <si>
    <t>- Hỗ trợ kinh phí tổ chức gặp mặt nhân kỷ niệm ngày Người khuyết tật Việt Nam</t>
  </si>
  <si>
    <t>CV số 1353/UBND-VX</t>
  </si>
  <si>
    <t>Ban Dân tộc</t>
  </si>
  <si>
    <t>- Kinh phí từ nguồn lệ phí đăng ký nuôi con nuôi nước ngoài và chi phí giải quyết nuôi con nuôi nước ngoài</t>
  </si>
  <si>
    <t>Sở Tư pháp</t>
  </si>
  <si>
    <t>Trường Đại học Quảng Nam</t>
  </si>
  <si>
    <t xml:space="preserve">- Kinh phí hỗ trợ học bổng và sinh hoạt đối với lưu sinh viên Lào </t>
  </si>
  <si>
    <t>Sự nghiệp giáo dục chưa phân bổ năm 2016
(mã 864)</t>
  </si>
  <si>
    <t>- Kinh phí tổ chức kỷ niệm 70 năm ngày truyền thống cơ quan công tác dân tộc</t>
  </si>
  <si>
    <t>CV số 1476/UBND-KTTH</t>
  </si>
  <si>
    <t>Cục Thi hành án dân sự tỉnh Quảng Nam</t>
  </si>
  <si>
    <t>- Hỗ trợ kinh phí tổ chức các hoạt động hướng tới kỷ niệm ngày truyền thống Thi hành án dân sự</t>
  </si>
  <si>
    <t>CV số 1292/UBND-KTTH</t>
  </si>
  <si>
    <t>Sở Ngoại vụ</t>
  </si>
  <si>
    <t>CV số 1676/UBND-KTTH</t>
  </si>
  <si>
    <t>Hội Chữ thập đỏ tỉnh</t>
  </si>
  <si>
    <t>- Hỗ trợ kinh phí tổ chức các giải thi đấu cầu lông năm 2016</t>
  </si>
  <si>
    <t>Liên đoàn Cầu lông tỉnh</t>
  </si>
  <si>
    <t>Sở Nội vụ</t>
  </si>
  <si>
    <t>- Kinh phí gặp mặt cán bộ, công chức lãnh đạo nghỉ hưu năm 2015 và đầu năm 2016</t>
  </si>
  <si>
    <t>CV số 222/UBND-NC</t>
  </si>
  <si>
    <t>CV số 1579/UBND-VX</t>
  </si>
  <si>
    <t>Hội Nạn nhân CĐDC/Dioxin tỉnh</t>
  </si>
  <si>
    <t>CV số 1377/UBND-KTN</t>
  </si>
  <si>
    <t>- Kinh phí mua máy photocopy (Ban Thi đua - Khen thưởng)</t>
  </si>
  <si>
    <t>- Kinh phí mua sắm tài sản và trang thiết bị phục vụ công tác phòng chống thiên tai</t>
  </si>
  <si>
    <t>CV số 1669/UBND-KTN</t>
  </si>
  <si>
    <t>CV số 4432/UBND-VX</t>
  </si>
  <si>
    <t>Ban chỉ huy PCTT và TKCN tỉnh</t>
  </si>
  <si>
    <t>- Kinh phí thực hiện Chuyên mục Văn nghệ xứ Quảng</t>
  </si>
  <si>
    <t>TB số 530/TB-UBND</t>
  </si>
  <si>
    <t>Thanh tra tỉnh</t>
  </si>
  <si>
    <t>- Cấp lại 30% số tiền thu hồi phát hiện qua công tác thanh tra đã thực nộp vào ngân sách nhà nước</t>
  </si>
  <si>
    <t>Nguồn thu hồi phát hiện qua thanh tra 
(mã 909)</t>
  </si>
  <si>
    <t>- Kinh phí tổ chức kỷ niệm 45 năm thành lập trường và 10 năm nâng cấp thành trường cao đẳng</t>
  </si>
  <si>
    <t>- Hỗ trợ kinh phí tổ chức Đại hội Hội Người khuyết tật tỉnh nhiệm kỳ 2016-2021</t>
  </si>
  <si>
    <t>CV số 2412/UBND-VX</t>
  </si>
  <si>
    <t>Trung tâm Phát triển nguồn nhân lực chất lượng cao</t>
  </si>
  <si>
    <t>- Kinh phí thực hiện chế độ hợp đồng lao động đối với 03 trường hợp được cử đi đào tạo sau đại học ở nước ngoài</t>
  </si>
  <si>
    <t>CV số 2220/UBND-VX</t>
  </si>
  <si>
    <t>Hội Đông y</t>
  </si>
  <si>
    <t xml:space="preserve">- Hỗ trợ kinh phí tổ chức Lễ kỷ niệm 70 năm ngày thành lập Hội Đông y Việt Nam và Hội nghị bảo tồn, phát triển cây dược liệu </t>
  </si>
  <si>
    <t>Trường Chính trị</t>
  </si>
  <si>
    <t>- Kinh phí đào tạo học viên Đề án 500 khóa IV (Tự chủ: 190 triệu đồng, không tự chủ: 627 triệu đồng)</t>
  </si>
  <si>
    <t>CV số 2613/UBND-VX</t>
  </si>
  <si>
    <t>- Kinh phí thực hiện xây dựng, mở rộng hệ thống quản lý chất lượng theo tiêu chuẩn TCVN ISO 9001:2008</t>
  </si>
  <si>
    <t>- Hỗ trợ kinh phí tổ chức các hoạt động kỷ niệm 55 năm ngày thảm họa da cam ở Việt Nam trên địa bàn tỉnh và tham dự Đại hội thi đua yêu nước tại Hà Nội</t>
  </si>
  <si>
    <t>- Hỗ trợ kinh phí tổ chức Lễ kỷ niệm 70 năm thành lập Hội Chữ thập đỏ Việt Nam</t>
  </si>
  <si>
    <t>Theo QĐ số 
26/2015/QĐ-UBND</t>
  </si>
  <si>
    <t>- Bổ sung kinh phí thanh toán xây dựng nhà bếp của Trung tâm Xã hội Quảng Nam</t>
  </si>
  <si>
    <t>CV số 2688/UBND-VX và QĐ số 26/2015/QĐ-UBND</t>
  </si>
  <si>
    <t>-  Kinh phí sửa chữa 02 xe ôtô biển số 92E 2007 và 92E 1007 (Còn lại: 88 triệu đồng sử dụng trong dự toán ngân sách phân bổ mua sắm, sửa chữa tài sản năm 2016)</t>
  </si>
  <si>
    <t>Nguồn quản lý hành chính
(mã 875)</t>
  </si>
  <si>
    <t>Sự nghiệp giáo dục
(mã 864)</t>
  </si>
  <si>
    <t>Sự nghiệp kinh tế
 (mã 873)</t>
  </si>
  <si>
    <t>Chi khác
(mã 877)</t>
  </si>
  <si>
    <t>Sự nghiệp Phát thanh - Truyền hình
(mã 869)</t>
  </si>
  <si>
    <t>Sự nghiệp đảm bảo xã hội 
(mã 872)</t>
  </si>
  <si>
    <t>Sự nghiệp đào tạo 
(mã 864)</t>
  </si>
  <si>
    <t>Từ các nguồn chưa phân bổ trong dự toán ngân sách tỉnh năm 2016:</t>
  </si>
  <si>
    <t>CẤP KINH PHÍ CHO CÁC CƠ QUAN, ĐƠN VỊ</t>
  </si>
  <si>
    <t>Phụ lục</t>
  </si>
  <si>
    <t>TT</t>
  </si>
  <si>
    <t>- Kinh phí tặng Hội Người khuyết tật tỉnh nhân kỷ niệm ngày Người khuyết tật Việt Nam</t>
  </si>
  <si>
    <t>Sở Lao động -Thương binh và Xã hội</t>
  </si>
  <si>
    <t>Đài Phát thanh - Truyền hình Quảng Nam</t>
  </si>
  <si>
    <t>Trường Cao đẳng KT-KT</t>
  </si>
  <si>
    <t>(Kèm theo Quyết định số   2320   /QĐ-UBND ngày    30   /   6    /2016 của UBND tỉnh)</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</si>
</sst>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s>
  <fonts count="52">
    <font>
      <sz val="10"/>
      <name val="Arial"/>
      <family val="0"/>
    </font>
    <font>
      <u val="single"/>
      <sz val="10"/>
      <color indexed="36"/>
      <name val="Arial"/>
      <family val="2"/>
    </font>
    <font>
      <u val="single"/>
      <sz val="10"/>
      <color indexed="12"/>
      <name val="Arial"/>
      <family val="2"/>
    </font>
    <font>
      <b/>
      <sz val="10"/>
      <name val="Times New Roman"/>
      <family val="1"/>
    </font>
    <font>
      <sz val="10"/>
      <name val="Times New Roman"/>
      <family val="1"/>
    </font>
    <font>
      <i/>
      <sz val="10"/>
      <name val="Times New Roman"/>
      <family val="1"/>
    </font>
    <font>
      <sz val="9"/>
      <name val="Times New Roman"/>
      <family val="1"/>
    </font>
    <font>
      <sz val="8"/>
      <name val="Arial"/>
      <family val="0"/>
    </font>
    <font>
      <b/>
      <sz val="8"/>
      <name val="Times New Roman"/>
      <family val="1"/>
    </font>
    <font>
      <sz val="8"/>
      <name val="Times New Roman"/>
      <family val="1"/>
    </font>
    <font>
      <sz val="9"/>
      <name val="Arial"/>
      <family val="0"/>
    </font>
    <font>
      <b/>
      <sz val="14"/>
      <name val="Times New Roman"/>
      <family val="1"/>
    </font>
    <font>
      <i/>
      <sz val="13"/>
      <name val="Times New Roman"/>
      <family val="1"/>
    </font>
    <font>
      <b/>
      <sz val="11"/>
      <name val="Times New Roman"/>
      <family val="1"/>
    </font>
    <font>
      <b/>
      <sz val="16"/>
      <name val="Times New Roman"/>
      <family val="1"/>
    </font>
    <font>
      <i/>
      <sz val="14"/>
      <name val="Times New Roman"/>
      <family val="1"/>
    </font>
    <font>
      <i/>
      <sz val="12"/>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color indexed="63"/>
      </left>
      <right>
        <color indexed="63"/>
      </right>
      <top style="hair"/>
      <bottom style="hair"/>
    </border>
    <border>
      <left>
        <color indexed="63"/>
      </left>
      <right>
        <color indexed="63"/>
      </right>
      <top style="hair"/>
      <bottom>
        <color indexed="63"/>
      </bottom>
    </border>
    <border>
      <left style="thin"/>
      <right style="thin"/>
      <top>
        <color indexed="63"/>
      </top>
      <bottom>
        <color indexed="63"/>
      </bottom>
    </border>
    <border>
      <left style="thin"/>
      <right style="thin"/>
      <top style="thin"/>
      <bottom style="hair"/>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1">
    <xf numFmtId="0" fontId="0" fillId="0" borderId="0" xfId="0" applyAlignment="1">
      <alignment/>
    </xf>
    <xf numFmtId="3" fontId="3" fillId="0" borderId="0" xfId="0" applyNumberFormat="1" applyFont="1" applyAlignment="1">
      <alignment horizontal="center" vertical="center"/>
    </xf>
    <xf numFmtId="3" fontId="4" fillId="0" borderId="0" xfId="0" applyNumberFormat="1" applyFont="1" applyAlignment="1">
      <alignment horizontal="center"/>
    </xf>
    <xf numFmtId="3" fontId="4" fillId="0" borderId="0" xfId="0" applyNumberFormat="1" applyFont="1" applyAlignment="1">
      <alignment/>
    </xf>
    <xf numFmtId="3" fontId="3" fillId="0" borderId="10" xfId="0" applyNumberFormat="1" applyFont="1" applyBorder="1" applyAlignment="1">
      <alignment horizontal="center" vertical="center"/>
    </xf>
    <xf numFmtId="3" fontId="3" fillId="0" borderId="10" xfId="0" applyNumberFormat="1" applyFont="1" applyBorder="1" applyAlignment="1">
      <alignment/>
    </xf>
    <xf numFmtId="3" fontId="4" fillId="0" borderId="10" xfId="0" applyNumberFormat="1" applyFont="1" applyBorder="1" applyAlignment="1">
      <alignment vertical="center" wrapText="1"/>
    </xf>
    <xf numFmtId="3" fontId="4" fillId="0" borderId="10" xfId="0" applyNumberFormat="1" applyFont="1" applyBorder="1" applyAlignment="1">
      <alignment/>
    </xf>
    <xf numFmtId="3" fontId="3" fillId="0" borderId="10" xfId="0" applyNumberFormat="1" applyFont="1" applyBorder="1" applyAlignment="1">
      <alignment vertical="center" wrapText="1"/>
    </xf>
    <xf numFmtId="3" fontId="3" fillId="0" borderId="10" xfId="0" applyNumberFormat="1" applyFont="1" applyBorder="1" applyAlignment="1">
      <alignment horizontal="center"/>
    </xf>
    <xf numFmtId="3" fontId="3" fillId="0" borderId="0" xfId="0" applyNumberFormat="1" applyFont="1" applyAlignment="1">
      <alignment horizontal="center"/>
    </xf>
    <xf numFmtId="3" fontId="4" fillId="0" borderId="0" xfId="0" applyNumberFormat="1" applyFont="1" applyAlignment="1">
      <alignment horizontal="left" vertical="center" wrapText="1"/>
    </xf>
    <xf numFmtId="3" fontId="3" fillId="0" borderId="10" xfId="0" applyNumberFormat="1" applyFont="1" applyBorder="1" applyAlignment="1">
      <alignment horizontal="left" vertical="center" wrapText="1"/>
    </xf>
    <xf numFmtId="3" fontId="4" fillId="0" borderId="10" xfId="0" applyNumberFormat="1" applyFont="1" applyBorder="1" applyAlignment="1">
      <alignment horizontal="center" vertical="center" wrapText="1"/>
    </xf>
    <xf numFmtId="3" fontId="3" fillId="0" borderId="11" xfId="0" applyNumberFormat="1" applyFont="1" applyBorder="1" applyAlignment="1">
      <alignment/>
    </xf>
    <xf numFmtId="3" fontId="4" fillId="0" borderId="11" xfId="0" applyNumberFormat="1" applyFont="1" applyBorder="1" applyAlignment="1">
      <alignment/>
    </xf>
    <xf numFmtId="3" fontId="4" fillId="0" borderId="12" xfId="0" applyNumberFormat="1" applyFont="1" applyBorder="1" applyAlignment="1">
      <alignment/>
    </xf>
    <xf numFmtId="3" fontId="3" fillId="0" borderId="0" xfId="0" applyNumberFormat="1" applyFont="1" applyBorder="1" applyAlignment="1">
      <alignment/>
    </xf>
    <xf numFmtId="3" fontId="4" fillId="0" borderId="10" xfId="0" applyNumberFormat="1" applyFont="1" applyBorder="1" applyAlignment="1" quotePrefix="1">
      <alignment horizontal="left" vertical="center" wrapText="1"/>
    </xf>
    <xf numFmtId="3" fontId="4" fillId="0" borderId="10" xfId="0" applyNumberFormat="1" applyFont="1" applyBorder="1" applyAlignment="1" quotePrefix="1">
      <alignment horizontal="center" vertical="center" wrapText="1"/>
    </xf>
    <xf numFmtId="3"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left" vertical="center" wrapText="1"/>
    </xf>
    <xf numFmtId="3" fontId="3" fillId="0" borderId="10" xfId="0" applyNumberFormat="1" applyFont="1" applyFill="1" applyBorder="1" applyAlignment="1">
      <alignment horizontal="center"/>
    </xf>
    <xf numFmtId="3" fontId="3" fillId="0" borderId="10" xfId="0" applyNumberFormat="1" applyFont="1" applyFill="1" applyBorder="1" applyAlignment="1">
      <alignment vertical="center" wrapText="1"/>
    </xf>
    <xf numFmtId="3" fontId="3" fillId="0" borderId="10" xfId="0" applyNumberFormat="1" applyFont="1" applyFill="1" applyBorder="1" applyAlignment="1">
      <alignment/>
    </xf>
    <xf numFmtId="3" fontId="4" fillId="0" borderId="10" xfId="0" applyNumberFormat="1" applyFont="1" applyFill="1" applyBorder="1" applyAlignment="1">
      <alignment/>
    </xf>
    <xf numFmtId="3" fontId="3" fillId="0" borderId="11" xfId="0" applyNumberFormat="1" applyFont="1" applyFill="1" applyBorder="1" applyAlignment="1">
      <alignment/>
    </xf>
    <xf numFmtId="3"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vertical="center" wrapText="1"/>
    </xf>
    <xf numFmtId="3" fontId="4" fillId="0" borderId="11" xfId="0" applyNumberFormat="1" applyFont="1" applyFill="1" applyBorder="1" applyAlignment="1">
      <alignment/>
    </xf>
    <xf numFmtId="3" fontId="9" fillId="0" borderId="10" xfId="0" applyNumberFormat="1" applyFont="1" applyBorder="1" applyAlignment="1">
      <alignment/>
    </xf>
    <xf numFmtId="3" fontId="9" fillId="0" borderId="10" xfId="0" applyNumberFormat="1" applyFont="1" applyBorder="1" applyAlignment="1">
      <alignment horizontal="center" vertical="center" wrapText="1"/>
    </xf>
    <xf numFmtId="3" fontId="8" fillId="0" borderId="10" xfId="0" applyNumberFormat="1" applyFont="1" applyBorder="1" applyAlignment="1">
      <alignment vertical="center" wrapText="1"/>
    </xf>
    <xf numFmtId="3" fontId="9" fillId="0" borderId="10" xfId="0" applyNumberFormat="1" applyFont="1" applyFill="1" applyBorder="1" applyAlignment="1">
      <alignment/>
    </xf>
    <xf numFmtId="3" fontId="9" fillId="0" borderId="0" xfId="0" applyNumberFormat="1" applyFont="1" applyAlignment="1">
      <alignment/>
    </xf>
    <xf numFmtId="3" fontId="5" fillId="0" borderId="0" xfId="0" applyNumberFormat="1" applyFont="1" applyBorder="1" applyAlignment="1">
      <alignment horizontal="right"/>
    </xf>
    <xf numFmtId="3" fontId="8" fillId="0" borderId="10" xfId="0" applyNumberFormat="1" applyFont="1" applyFill="1" applyBorder="1" applyAlignment="1">
      <alignment vertical="center" wrapText="1"/>
    </xf>
    <xf numFmtId="3" fontId="3" fillId="0" borderId="13" xfId="0" applyNumberFormat="1" applyFont="1" applyBorder="1" applyAlignment="1">
      <alignment horizontal="center" vertical="center"/>
    </xf>
    <xf numFmtId="3" fontId="3" fillId="0" borderId="13" xfId="0" applyNumberFormat="1" applyFont="1" applyBorder="1" applyAlignment="1">
      <alignment horizontal="center" vertical="center" wrapText="1"/>
    </xf>
    <xf numFmtId="3" fontId="4" fillId="0" borderId="13" xfId="0" applyNumberFormat="1" applyFont="1" applyBorder="1" applyAlignment="1">
      <alignment horizontal="center"/>
    </xf>
    <xf numFmtId="3" fontId="3" fillId="0" borderId="13" xfId="0" applyNumberFormat="1" applyFont="1" applyBorder="1" applyAlignment="1">
      <alignment/>
    </xf>
    <xf numFmtId="3" fontId="8" fillId="0" borderId="13" xfId="0" applyNumberFormat="1" applyFont="1" applyBorder="1" applyAlignment="1">
      <alignment/>
    </xf>
    <xf numFmtId="3" fontId="3" fillId="0" borderId="14" xfId="0" applyNumberFormat="1" applyFont="1" applyFill="1" applyBorder="1" applyAlignment="1">
      <alignment horizontal="center" vertical="center"/>
    </xf>
    <xf numFmtId="3" fontId="3" fillId="0" borderId="14" xfId="0" applyNumberFormat="1" applyFont="1" applyFill="1" applyBorder="1" applyAlignment="1">
      <alignment horizontal="left" vertical="center" wrapText="1"/>
    </xf>
    <xf numFmtId="3" fontId="3" fillId="0" borderId="14" xfId="0" applyNumberFormat="1" applyFont="1" applyFill="1" applyBorder="1" applyAlignment="1">
      <alignment horizontal="center"/>
    </xf>
    <xf numFmtId="3" fontId="3" fillId="0" borderId="14" xfId="0" applyNumberFormat="1" applyFont="1" applyFill="1" applyBorder="1" applyAlignment="1">
      <alignment vertical="center" wrapText="1"/>
    </xf>
    <xf numFmtId="3" fontId="3" fillId="0" borderId="14" xfId="0" applyNumberFormat="1" applyFont="1" applyFill="1" applyBorder="1" applyAlignment="1">
      <alignment/>
    </xf>
    <xf numFmtId="3" fontId="8" fillId="0" borderId="14" xfId="0" applyNumberFormat="1" applyFont="1" applyFill="1" applyBorder="1" applyAlignment="1">
      <alignment/>
    </xf>
    <xf numFmtId="3" fontId="5" fillId="0" borderId="15" xfId="0" applyNumberFormat="1" applyFont="1" applyBorder="1" applyAlignment="1">
      <alignment horizontal="center"/>
    </xf>
    <xf numFmtId="3" fontId="9" fillId="0" borderId="10" xfId="0" applyNumberFormat="1" applyFont="1" applyBorder="1" applyAlignment="1">
      <alignment vertical="center" wrapText="1"/>
    </xf>
    <xf numFmtId="3" fontId="4" fillId="0" borderId="10" xfId="0" applyNumberFormat="1" applyFont="1" applyFill="1" applyBorder="1" applyAlignment="1" quotePrefix="1">
      <alignment horizontal="left" vertical="center" wrapText="1"/>
    </xf>
    <xf numFmtId="3" fontId="9" fillId="0" borderId="10" xfId="0" applyNumberFormat="1" applyFont="1" applyBorder="1" applyAlignment="1">
      <alignment horizontal="left" vertical="center" wrapText="1"/>
    </xf>
    <xf numFmtId="3" fontId="4" fillId="0" borderId="10" xfId="0" applyNumberFormat="1" applyFont="1" applyBorder="1" applyAlignment="1">
      <alignment horizontal="center" vertical="center"/>
    </xf>
    <xf numFmtId="3" fontId="12" fillId="0" borderId="0" xfId="0" applyNumberFormat="1" applyFont="1" applyAlignment="1">
      <alignment horizontal="center"/>
    </xf>
    <xf numFmtId="3" fontId="16" fillId="0" borderId="0" xfId="0" applyNumberFormat="1" applyFont="1" applyBorder="1" applyAlignment="1">
      <alignment horizontal="right"/>
    </xf>
    <xf numFmtId="3" fontId="13" fillId="0" borderId="13" xfId="0" applyNumberFormat="1" applyFont="1" applyBorder="1" applyAlignment="1">
      <alignment horizontal="center" vertical="center"/>
    </xf>
    <xf numFmtId="3" fontId="13" fillId="0" borderId="13" xfId="0" applyNumberFormat="1" applyFont="1" applyBorder="1" applyAlignment="1">
      <alignment horizontal="center" vertical="center" wrapText="1"/>
    </xf>
    <xf numFmtId="3" fontId="17" fillId="0" borderId="13" xfId="0" applyNumberFormat="1" applyFont="1" applyBorder="1" applyAlignment="1">
      <alignment horizontal="center"/>
    </xf>
    <xf numFmtId="3" fontId="13" fillId="0" borderId="13" xfId="0" applyNumberFormat="1" applyFont="1" applyBorder="1" applyAlignment="1">
      <alignment/>
    </xf>
    <xf numFmtId="3" fontId="13" fillId="0" borderId="14" xfId="0" applyNumberFormat="1" applyFont="1" applyFill="1" applyBorder="1" applyAlignment="1">
      <alignment horizontal="center" vertical="center"/>
    </xf>
    <xf numFmtId="3" fontId="13" fillId="0" borderId="14" xfId="0" applyNumberFormat="1" applyFont="1" applyFill="1" applyBorder="1" applyAlignment="1">
      <alignment horizontal="left" vertical="center" wrapText="1"/>
    </xf>
    <xf numFmtId="3" fontId="13" fillId="0" borderId="14" xfId="0" applyNumberFormat="1" applyFont="1" applyFill="1" applyBorder="1" applyAlignment="1">
      <alignment horizontal="center"/>
    </xf>
    <xf numFmtId="3" fontId="13" fillId="0" borderId="14" xfId="0" applyNumberFormat="1" applyFont="1" applyFill="1" applyBorder="1" applyAlignment="1">
      <alignment vertical="center" wrapText="1"/>
    </xf>
    <xf numFmtId="3" fontId="13" fillId="0" borderId="10" xfId="0" applyNumberFormat="1" applyFont="1" applyBorder="1" applyAlignment="1">
      <alignment vertical="center" wrapText="1"/>
    </xf>
    <xf numFmtId="3" fontId="13" fillId="0" borderId="14" xfId="0" applyNumberFormat="1" applyFont="1" applyFill="1" applyBorder="1" applyAlignment="1">
      <alignment/>
    </xf>
    <xf numFmtId="3" fontId="13" fillId="0" borderId="10" xfId="0" applyNumberFormat="1" applyFont="1" applyFill="1" applyBorder="1" applyAlignment="1">
      <alignment horizontal="center" vertical="center"/>
    </xf>
    <xf numFmtId="3" fontId="17" fillId="0" borderId="10" xfId="0" applyNumberFormat="1" applyFont="1" applyFill="1" applyBorder="1" applyAlignment="1" quotePrefix="1">
      <alignment horizontal="left" vertical="center" wrapText="1"/>
    </xf>
    <xf numFmtId="3" fontId="17" fillId="0" borderId="10" xfId="0" applyNumberFormat="1" applyFont="1" applyFill="1" applyBorder="1" applyAlignment="1">
      <alignment horizontal="center" vertical="center" wrapText="1"/>
    </xf>
    <xf numFmtId="3" fontId="17" fillId="0" borderId="10" xfId="0" applyNumberFormat="1" applyFont="1" applyFill="1" applyBorder="1" applyAlignment="1">
      <alignment vertical="center" wrapText="1"/>
    </xf>
    <xf numFmtId="3" fontId="17" fillId="0" borderId="10" xfId="0" applyNumberFormat="1" applyFont="1" applyBorder="1" applyAlignment="1">
      <alignment vertical="center" wrapText="1"/>
    </xf>
    <xf numFmtId="3" fontId="17" fillId="0" borderId="10" xfId="0" applyNumberFormat="1" applyFont="1" applyFill="1" applyBorder="1" applyAlignment="1">
      <alignment/>
    </xf>
    <xf numFmtId="3" fontId="13" fillId="0" borderId="10" xfId="0" applyNumberFormat="1" applyFont="1" applyBorder="1" applyAlignment="1">
      <alignment horizontal="center" vertical="center"/>
    </xf>
    <xf numFmtId="3" fontId="13" fillId="0" borderId="10" xfId="0" applyNumberFormat="1" applyFont="1" applyBorder="1" applyAlignment="1">
      <alignment horizontal="left" vertical="center" wrapText="1"/>
    </xf>
    <xf numFmtId="3" fontId="13" fillId="0" borderId="10" xfId="0" applyNumberFormat="1" applyFont="1" applyBorder="1" applyAlignment="1">
      <alignment horizontal="center"/>
    </xf>
    <xf numFmtId="3" fontId="13" fillId="0" borderId="10" xfId="0" applyNumberFormat="1" applyFont="1" applyBorder="1" applyAlignment="1">
      <alignment/>
    </xf>
    <xf numFmtId="3" fontId="17" fillId="0" borderId="10" xfId="0" applyNumberFormat="1" applyFont="1" applyBorder="1" applyAlignment="1" quotePrefix="1">
      <alignment horizontal="left" vertical="center" wrapText="1"/>
    </xf>
    <xf numFmtId="3" fontId="17" fillId="0" borderId="10" xfId="0" applyNumberFormat="1" applyFont="1" applyBorder="1" applyAlignment="1">
      <alignment horizontal="center" vertical="center" wrapText="1"/>
    </xf>
    <xf numFmtId="3" fontId="17" fillId="0" borderId="10" xfId="0" applyNumberFormat="1" applyFont="1" applyBorder="1" applyAlignment="1">
      <alignment/>
    </xf>
    <xf numFmtId="3" fontId="13" fillId="0" borderId="10" xfId="0" applyNumberFormat="1" applyFont="1" applyFill="1" applyBorder="1" applyAlignment="1">
      <alignment horizontal="left" vertical="center" wrapText="1"/>
    </xf>
    <xf numFmtId="3" fontId="13" fillId="0" borderId="10" xfId="0" applyNumberFormat="1" applyFont="1" applyFill="1" applyBorder="1" applyAlignment="1">
      <alignment horizontal="center"/>
    </xf>
    <xf numFmtId="3" fontId="13" fillId="0" borderId="10" xfId="0" applyNumberFormat="1" applyFont="1" applyFill="1" applyBorder="1" applyAlignment="1">
      <alignment vertical="center" wrapText="1"/>
    </xf>
    <xf numFmtId="3" fontId="13" fillId="0" borderId="10" xfId="0" applyNumberFormat="1" applyFont="1" applyFill="1" applyBorder="1" applyAlignment="1">
      <alignment/>
    </xf>
    <xf numFmtId="3" fontId="17" fillId="0" borderId="10" xfId="0" applyNumberFormat="1" applyFont="1" applyBorder="1" applyAlignment="1" quotePrefix="1">
      <alignment horizontal="center" vertical="center" wrapText="1"/>
    </xf>
    <xf numFmtId="3" fontId="6" fillId="0" borderId="16" xfId="0" applyNumberFormat="1" applyFont="1" applyBorder="1" applyAlignment="1">
      <alignment horizontal="center" vertical="center" wrapText="1"/>
    </xf>
    <xf numFmtId="0" fontId="10" fillId="0" borderId="13" xfId="0" applyFont="1" applyBorder="1" applyAlignment="1">
      <alignment horizontal="center" vertical="center" wrapText="1"/>
    </xf>
    <xf numFmtId="0" fontId="10" fillId="0" borderId="17" xfId="0" applyFont="1" applyBorder="1" applyAlignment="1">
      <alignment horizontal="center" vertical="center" wrapText="1"/>
    </xf>
    <xf numFmtId="3" fontId="6" fillId="0" borderId="18" xfId="0" applyNumberFormat="1" applyFont="1" applyBorder="1" applyAlignment="1">
      <alignment horizontal="center" vertical="center" wrapText="1"/>
    </xf>
    <xf numFmtId="3" fontId="11" fillId="0" borderId="0" xfId="0" applyNumberFormat="1" applyFont="1" applyAlignment="1">
      <alignment horizontal="center"/>
    </xf>
    <xf numFmtId="3" fontId="12" fillId="0" borderId="0" xfId="0" applyNumberFormat="1" applyFont="1" applyAlignment="1">
      <alignment horizontal="center"/>
    </xf>
    <xf numFmtId="3" fontId="5" fillId="0" borderId="0" xfId="0" applyNumberFormat="1" applyFont="1" applyBorder="1" applyAlignment="1">
      <alignment horizontal="right"/>
    </xf>
    <xf numFmtId="3" fontId="3" fillId="0" borderId="18" xfId="0" applyNumberFormat="1"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3" fontId="4" fillId="0" borderId="18" xfId="0" applyNumberFormat="1" applyFont="1" applyBorder="1" applyAlignment="1">
      <alignment horizontal="center" vertical="center" wrapText="1"/>
    </xf>
    <xf numFmtId="3" fontId="14" fillId="0" borderId="0" xfId="0" applyNumberFormat="1" applyFont="1" applyAlignment="1">
      <alignment horizontal="center"/>
    </xf>
    <xf numFmtId="3" fontId="15" fillId="0" borderId="0" xfId="0" applyNumberFormat="1" applyFont="1" applyAlignment="1">
      <alignment horizontal="center"/>
    </xf>
    <xf numFmtId="3" fontId="13" fillId="0" borderId="18" xfId="0" applyNumberFormat="1"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3" fontId="6" fillId="0" borderId="13"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2209800</xdr:colOff>
      <xdr:row>45</xdr:row>
      <xdr:rowOff>0</xdr:rowOff>
    </xdr:from>
    <xdr:ext cx="314325" cy="533400"/>
    <xdr:sp>
      <xdr:nvSpPr>
        <xdr:cNvPr id="1" name="Text Box 1"/>
        <xdr:cNvSpPr txBox="1">
          <a:spLocks noChangeArrowheads="1"/>
        </xdr:cNvSpPr>
      </xdr:nvSpPr>
      <xdr:spPr>
        <a:xfrm>
          <a:off x="2486025" y="16097250"/>
          <a:ext cx="314325" cy="533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2209800</xdr:colOff>
      <xdr:row>45</xdr:row>
      <xdr:rowOff>0</xdr:rowOff>
    </xdr:from>
    <xdr:ext cx="314325" cy="533400"/>
    <xdr:sp>
      <xdr:nvSpPr>
        <xdr:cNvPr id="2" name="Text Box 1"/>
        <xdr:cNvSpPr txBox="1">
          <a:spLocks noChangeArrowheads="1"/>
        </xdr:cNvSpPr>
      </xdr:nvSpPr>
      <xdr:spPr>
        <a:xfrm>
          <a:off x="2486025" y="16097250"/>
          <a:ext cx="314325" cy="533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2209800</xdr:colOff>
      <xdr:row>45</xdr:row>
      <xdr:rowOff>0</xdr:rowOff>
    </xdr:from>
    <xdr:ext cx="314325" cy="533400"/>
    <xdr:sp>
      <xdr:nvSpPr>
        <xdr:cNvPr id="3" name="Text Box 1"/>
        <xdr:cNvSpPr txBox="1">
          <a:spLocks noChangeArrowheads="1"/>
        </xdr:cNvSpPr>
      </xdr:nvSpPr>
      <xdr:spPr>
        <a:xfrm>
          <a:off x="2486025" y="16097250"/>
          <a:ext cx="314325" cy="533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2209800</xdr:colOff>
      <xdr:row>45</xdr:row>
      <xdr:rowOff>0</xdr:rowOff>
    </xdr:from>
    <xdr:ext cx="314325" cy="533400"/>
    <xdr:sp>
      <xdr:nvSpPr>
        <xdr:cNvPr id="4" name="Text Box 1"/>
        <xdr:cNvSpPr txBox="1">
          <a:spLocks noChangeArrowheads="1"/>
        </xdr:cNvSpPr>
      </xdr:nvSpPr>
      <xdr:spPr>
        <a:xfrm>
          <a:off x="2486025" y="16097250"/>
          <a:ext cx="314325" cy="533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2209800</xdr:colOff>
      <xdr:row>41</xdr:row>
      <xdr:rowOff>0</xdr:rowOff>
    </xdr:from>
    <xdr:ext cx="304800" cy="533400"/>
    <xdr:sp>
      <xdr:nvSpPr>
        <xdr:cNvPr id="1" name="Text Box 1"/>
        <xdr:cNvSpPr txBox="1">
          <a:spLocks noChangeArrowheads="1"/>
        </xdr:cNvSpPr>
      </xdr:nvSpPr>
      <xdr:spPr>
        <a:xfrm>
          <a:off x="2486025" y="13820775"/>
          <a:ext cx="304800" cy="533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2209800</xdr:colOff>
      <xdr:row>41</xdr:row>
      <xdr:rowOff>0</xdr:rowOff>
    </xdr:from>
    <xdr:ext cx="304800" cy="533400"/>
    <xdr:sp>
      <xdr:nvSpPr>
        <xdr:cNvPr id="2" name="Text Box 1"/>
        <xdr:cNvSpPr txBox="1">
          <a:spLocks noChangeArrowheads="1"/>
        </xdr:cNvSpPr>
      </xdr:nvSpPr>
      <xdr:spPr>
        <a:xfrm>
          <a:off x="2486025" y="13820775"/>
          <a:ext cx="304800" cy="533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2209800</xdr:colOff>
      <xdr:row>41</xdr:row>
      <xdr:rowOff>0</xdr:rowOff>
    </xdr:from>
    <xdr:ext cx="304800" cy="533400"/>
    <xdr:sp>
      <xdr:nvSpPr>
        <xdr:cNvPr id="3" name="Text Box 1"/>
        <xdr:cNvSpPr txBox="1">
          <a:spLocks noChangeArrowheads="1"/>
        </xdr:cNvSpPr>
      </xdr:nvSpPr>
      <xdr:spPr>
        <a:xfrm>
          <a:off x="2486025" y="13820775"/>
          <a:ext cx="304800" cy="533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2209800</xdr:colOff>
      <xdr:row>41</xdr:row>
      <xdr:rowOff>0</xdr:rowOff>
    </xdr:from>
    <xdr:ext cx="304800" cy="533400"/>
    <xdr:sp>
      <xdr:nvSpPr>
        <xdr:cNvPr id="4" name="Text Box 1"/>
        <xdr:cNvSpPr txBox="1">
          <a:spLocks noChangeArrowheads="1"/>
        </xdr:cNvSpPr>
      </xdr:nvSpPr>
      <xdr:spPr>
        <a:xfrm>
          <a:off x="2486025" y="13820775"/>
          <a:ext cx="304800" cy="533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5"/>
  <sheetViews>
    <sheetView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O41" sqref="O41"/>
    </sheetView>
  </sheetViews>
  <sheetFormatPr defaultColWidth="9.140625" defaultRowHeight="18.75" customHeight="1"/>
  <cols>
    <col min="1" max="1" width="4.140625" style="10" customWidth="1"/>
    <col min="2" max="2" width="56.00390625" style="11" customWidth="1"/>
    <col min="3" max="3" width="6.28125" style="2" customWidth="1"/>
    <col min="4" max="4" width="9.421875" style="3" customWidth="1"/>
    <col min="5" max="5" width="8.140625" style="3" customWidth="1"/>
    <col min="6" max="7" width="7.421875" style="3" customWidth="1"/>
    <col min="8" max="8" width="7.57421875" style="3" customWidth="1"/>
    <col min="9" max="9" width="8.00390625" style="3" customWidth="1"/>
    <col min="10" max="10" width="7.8515625" style="3" customWidth="1"/>
    <col min="11" max="11" width="7.00390625" style="3" customWidth="1"/>
    <col min="12" max="12" width="7.28125" style="3" customWidth="1"/>
    <col min="13" max="13" width="16.28125" style="34" customWidth="1"/>
    <col min="14" max="16384" width="9.140625" style="3" customWidth="1"/>
  </cols>
  <sheetData>
    <row r="1" spans="1:13" ht="18.75" customHeight="1">
      <c r="A1" s="87" t="s">
        <v>13</v>
      </c>
      <c r="B1" s="87"/>
      <c r="C1" s="87"/>
      <c r="D1" s="87"/>
      <c r="E1" s="87"/>
      <c r="F1" s="87"/>
      <c r="G1" s="87"/>
      <c r="H1" s="87"/>
      <c r="I1" s="87"/>
      <c r="J1" s="87"/>
      <c r="K1" s="87"/>
      <c r="L1" s="87"/>
      <c r="M1" s="87"/>
    </row>
    <row r="2" spans="1:13" ht="18.75" customHeight="1">
      <c r="A2" s="88" t="s">
        <v>14</v>
      </c>
      <c r="B2" s="88"/>
      <c r="C2" s="88"/>
      <c r="D2" s="88"/>
      <c r="E2" s="88"/>
      <c r="F2" s="88"/>
      <c r="G2" s="88"/>
      <c r="H2" s="88"/>
      <c r="I2" s="88"/>
      <c r="J2" s="88"/>
      <c r="K2" s="88"/>
      <c r="L2" s="88"/>
      <c r="M2" s="88"/>
    </row>
    <row r="3" spans="1:13" ht="18.75" customHeight="1">
      <c r="A3" s="1"/>
      <c r="D3" s="17"/>
      <c r="E3" s="89"/>
      <c r="F3" s="89"/>
      <c r="G3" s="89"/>
      <c r="H3" s="89"/>
      <c r="I3" s="89"/>
      <c r="J3" s="89"/>
      <c r="K3" s="35"/>
      <c r="L3" s="35" t="s">
        <v>11</v>
      </c>
      <c r="M3" s="48"/>
    </row>
    <row r="4" spans="1:13" ht="27" customHeight="1">
      <c r="A4" s="90" t="s">
        <v>0</v>
      </c>
      <c r="B4" s="90" t="s">
        <v>2</v>
      </c>
      <c r="C4" s="90" t="s">
        <v>1</v>
      </c>
      <c r="D4" s="90" t="s">
        <v>4</v>
      </c>
      <c r="E4" s="91" t="s">
        <v>10</v>
      </c>
      <c r="F4" s="92"/>
      <c r="G4" s="92"/>
      <c r="H4" s="92"/>
      <c r="I4" s="92"/>
      <c r="J4" s="92"/>
      <c r="K4" s="92"/>
      <c r="L4" s="92"/>
      <c r="M4" s="83" t="s">
        <v>7</v>
      </c>
    </row>
    <row r="5" spans="1:13" ht="45" customHeight="1">
      <c r="A5" s="90"/>
      <c r="B5" s="90"/>
      <c r="C5" s="90"/>
      <c r="D5" s="90"/>
      <c r="E5" s="93" t="s">
        <v>20</v>
      </c>
      <c r="F5" s="86" t="s">
        <v>21</v>
      </c>
      <c r="G5" s="86" t="s">
        <v>66</v>
      </c>
      <c r="H5" s="93" t="s">
        <v>22</v>
      </c>
      <c r="I5" s="86" t="s">
        <v>23</v>
      </c>
      <c r="J5" s="86" t="s">
        <v>27</v>
      </c>
      <c r="K5" s="86" t="s">
        <v>31</v>
      </c>
      <c r="L5" s="86" t="s">
        <v>24</v>
      </c>
      <c r="M5" s="84"/>
    </row>
    <row r="6" spans="1:13" ht="75" customHeight="1">
      <c r="A6" s="90"/>
      <c r="B6" s="90"/>
      <c r="C6" s="90"/>
      <c r="D6" s="90"/>
      <c r="E6" s="93"/>
      <c r="F6" s="86"/>
      <c r="G6" s="86"/>
      <c r="H6" s="93"/>
      <c r="I6" s="86"/>
      <c r="J6" s="86"/>
      <c r="K6" s="86"/>
      <c r="L6" s="86"/>
      <c r="M6" s="85"/>
    </row>
    <row r="7" spans="1:13" ht="18.75" customHeight="1">
      <c r="A7" s="37"/>
      <c r="B7" s="38" t="s">
        <v>3</v>
      </c>
      <c r="C7" s="39"/>
      <c r="D7" s="40">
        <f>SUM(D8:D45)/2</f>
        <v>2192271</v>
      </c>
      <c r="E7" s="40">
        <f aca="true" t="shared" si="0" ref="E7:L7">SUM(E8:E45)/2</f>
        <v>682000</v>
      </c>
      <c r="F7" s="40">
        <f t="shared" si="0"/>
        <v>7000</v>
      </c>
      <c r="G7" s="40">
        <f t="shared" si="0"/>
        <v>249200</v>
      </c>
      <c r="H7" s="40">
        <f t="shared" si="0"/>
        <v>97600</v>
      </c>
      <c r="I7" s="40">
        <f t="shared" si="0"/>
        <v>389500</v>
      </c>
      <c r="J7" s="40">
        <f t="shared" si="0"/>
        <v>627000</v>
      </c>
      <c r="K7" s="40">
        <f t="shared" si="0"/>
        <v>69971</v>
      </c>
      <c r="L7" s="40">
        <f t="shared" si="0"/>
        <v>70000</v>
      </c>
      <c r="M7" s="41"/>
    </row>
    <row r="8" spans="1:13" s="26" customFormat="1" ht="19.5" customHeight="1">
      <c r="A8" s="42">
        <v>1</v>
      </c>
      <c r="B8" s="43" t="s">
        <v>6</v>
      </c>
      <c r="C8" s="44"/>
      <c r="D8" s="45">
        <f>SUM(E8:L8)</f>
        <v>50000</v>
      </c>
      <c r="E8" s="46"/>
      <c r="F8" s="46"/>
      <c r="G8" s="46"/>
      <c r="H8" s="46"/>
      <c r="I8" s="46">
        <f>SUM(I9)</f>
        <v>50000</v>
      </c>
      <c r="J8" s="46"/>
      <c r="K8" s="46"/>
      <c r="L8" s="46"/>
      <c r="M8" s="47"/>
    </row>
    <row r="9" spans="1:13" s="29" customFormat="1" ht="19.5" customHeight="1">
      <c r="A9" s="20"/>
      <c r="B9" s="50" t="s">
        <v>33</v>
      </c>
      <c r="C9" s="27">
        <v>472</v>
      </c>
      <c r="D9" s="28">
        <f>SUM(E9:L9)</f>
        <v>50000</v>
      </c>
      <c r="E9" s="25"/>
      <c r="F9" s="25"/>
      <c r="G9" s="25"/>
      <c r="H9" s="6"/>
      <c r="I9" s="25">
        <v>50000</v>
      </c>
      <c r="J9" s="25" t="s">
        <v>8</v>
      </c>
      <c r="K9" s="25" t="s">
        <v>8</v>
      </c>
      <c r="L9" s="25" t="s">
        <v>8</v>
      </c>
      <c r="M9" s="31" t="s">
        <v>15</v>
      </c>
    </row>
    <row r="10" spans="1:13" s="14" customFormat="1" ht="19.5" customHeight="1">
      <c r="A10" s="4">
        <v>2</v>
      </c>
      <c r="B10" s="12" t="s">
        <v>49</v>
      </c>
      <c r="C10" s="9"/>
      <c r="D10" s="8">
        <f aca="true" t="shared" si="1" ref="D10:D16">SUM(E10:J10)</f>
        <v>60000</v>
      </c>
      <c r="E10" s="8"/>
      <c r="F10" s="5"/>
      <c r="G10" s="5"/>
      <c r="H10" s="8"/>
      <c r="I10" s="8">
        <f>SUM(I11:I11)</f>
        <v>60000</v>
      </c>
      <c r="J10" s="5"/>
      <c r="K10" s="5"/>
      <c r="L10" s="5"/>
      <c r="M10" s="30"/>
    </row>
    <row r="11" spans="1:13" s="16" customFormat="1" ht="19.5" customHeight="1">
      <c r="A11" s="4"/>
      <c r="B11" s="18" t="s">
        <v>16</v>
      </c>
      <c r="C11" s="13">
        <v>462</v>
      </c>
      <c r="D11" s="6">
        <f t="shared" si="1"/>
        <v>60000</v>
      </c>
      <c r="E11" s="6"/>
      <c r="F11" s="7"/>
      <c r="G11" s="7"/>
      <c r="H11" s="7"/>
      <c r="I11" s="6">
        <v>60000</v>
      </c>
      <c r="J11" s="7"/>
      <c r="K11" s="7"/>
      <c r="L11" s="7"/>
      <c r="M11" s="31"/>
    </row>
    <row r="12" spans="1:13" s="14" customFormat="1" ht="35.25" customHeight="1">
      <c r="A12" s="4">
        <v>3</v>
      </c>
      <c r="B12" s="12" t="s">
        <v>48</v>
      </c>
      <c r="C12" s="9"/>
      <c r="D12" s="8">
        <f>SUM(D13:D14)</f>
        <v>77000</v>
      </c>
      <c r="E12" s="8"/>
      <c r="F12" s="8">
        <f>SUM(F13:F14)</f>
        <v>7000</v>
      </c>
      <c r="G12" s="8"/>
      <c r="H12" s="8"/>
      <c r="I12" s="8"/>
      <c r="J12" s="8"/>
      <c r="K12" s="8"/>
      <c r="L12" s="8">
        <f>SUM(L13:L14)</f>
        <v>70000</v>
      </c>
      <c r="M12" s="31" t="s">
        <v>17</v>
      </c>
    </row>
    <row r="13" spans="1:13" s="16" customFormat="1" ht="19.5" customHeight="1">
      <c r="A13" s="4"/>
      <c r="B13" s="18" t="s">
        <v>9</v>
      </c>
      <c r="C13" s="13">
        <v>253</v>
      </c>
      <c r="D13" s="6">
        <f>SUM(E13:L13)</f>
        <v>7000</v>
      </c>
      <c r="E13" s="6"/>
      <c r="F13" s="7">
        <v>7000</v>
      </c>
      <c r="G13" s="7"/>
      <c r="H13" s="7"/>
      <c r="I13" s="6"/>
      <c r="J13" s="7"/>
      <c r="K13" s="7"/>
      <c r="L13" s="7"/>
      <c r="M13" s="49"/>
    </row>
    <row r="14" spans="1:13" s="16" customFormat="1" ht="31.5" customHeight="1">
      <c r="A14" s="4"/>
      <c r="B14" s="18" t="s">
        <v>50</v>
      </c>
      <c r="C14" s="13"/>
      <c r="D14" s="6">
        <f>SUM(E14:L14)</f>
        <v>70000</v>
      </c>
      <c r="E14" s="6"/>
      <c r="F14" s="7"/>
      <c r="G14" s="7"/>
      <c r="H14" s="7"/>
      <c r="I14" s="6"/>
      <c r="J14" s="7"/>
      <c r="K14" s="7"/>
      <c r="L14" s="7">
        <v>70000</v>
      </c>
      <c r="M14" s="49" t="s">
        <v>57</v>
      </c>
    </row>
    <row r="15" spans="1:13" s="14" customFormat="1" ht="19.5" customHeight="1">
      <c r="A15" s="4">
        <v>4</v>
      </c>
      <c r="B15" s="12" t="s">
        <v>18</v>
      </c>
      <c r="C15" s="9"/>
      <c r="D15" s="8">
        <f t="shared" si="1"/>
        <v>97600</v>
      </c>
      <c r="E15" s="8"/>
      <c r="F15" s="8"/>
      <c r="G15" s="8"/>
      <c r="H15" s="8">
        <f>SUM(H16)</f>
        <v>97600</v>
      </c>
      <c r="I15" s="8"/>
      <c r="J15" s="8"/>
      <c r="K15" s="8"/>
      <c r="L15" s="8"/>
      <c r="M15" s="30"/>
    </row>
    <row r="16" spans="1:13" s="15" customFormat="1" ht="19.5" customHeight="1">
      <c r="A16" s="4"/>
      <c r="B16" s="18" t="s">
        <v>19</v>
      </c>
      <c r="C16" s="13">
        <v>459</v>
      </c>
      <c r="D16" s="6">
        <f t="shared" si="1"/>
        <v>97600</v>
      </c>
      <c r="E16" s="6"/>
      <c r="F16" s="7"/>
      <c r="G16" s="7"/>
      <c r="H16" s="7">
        <v>97600</v>
      </c>
      <c r="I16" s="6"/>
      <c r="J16" s="7"/>
      <c r="K16" s="7"/>
      <c r="L16" s="7"/>
      <c r="M16" s="32"/>
    </row>
    <row r="17" spans="1:13" s="14" customFormat="1" ht="18" customHeight="1">
      <c r="A17" s="4">
        <v>5</v>
      </c>
      <c r="B17" s="12" t="s">
        <v>25</v>
      </c>
      <c r="C17" s="9"/>
      <c r="D17" s="8">
        <f>SUM(E17:L17)</f>
        <v>100000</v>
      </c>
      <c r="E17" s="8"/>
      <c r="F17" s="8"/>
      <c r="G17" s="8"/>
      <c r="H17" s="8"/>
      <c r="I17" s="8">
        <f>SUM(I18:I18)</f>
        <v>100000</v>
      </c>
      <c r="J17" s="8"/>
      <c r="K17" s="8"/>
      <c r="L17" s="8"/>
      <c r="M17" s="30"/>
    </row>
    <row r="18" spans="1:13" s="15" customFormat="1" ht="39" customHeight="1">
      <c r="A18" s="4"/>
      <c r="B18" s="18" t="s">
        <v>51</v>
      </c>
      <c r="C18" s="13">
        <v>462</v>
      </c>
      <c r="D18" s="6">
        <f>SUM(E18:J18)</f>
        <v>100000</v>
      </c>
      <c r="E18" s="6"/>
      <c r="F18" s="7"/>
      <c r="G18" s="7"/>
      <c r="H18" s="7"/>
      <c r="I18" s="6">
        <v>100000</v>
      </c>
      <c r="J18" s="7"/>
      <c r="K18" s="7"/>
      <c r="L18" s="7"/>
      <c r="M18" s="51" t="s">
        <v>52</v>
      </c>
    </row>
    <row r="19" spans="1:13" s="26" customFormat="1" ht="18" customHeight="1">
      <c r="A19" s="20">
        <v>6</v>
      </c>
      <c r="B19" s="21" t="s">
        <v>5</v>
      </c>
      <c r="C19" s="22"/>
      <c r="D19" s="23">
        <f>SUM(E19:L19)</f>
        <v>627000</v>
      </c>
      <c r="E19" s="8"/>
      <c r="F19" s="23"/>
      <c r="G19" s="23"/>
      <c r="H19" s="24"/>
      <c r="I19" s="23"/>
      <c r="J19" s="8">
        <f>SUM(J20:J22)</f>
        <v>627000</v>
      </c>
      <c r="K19" s="23"/>
      <c r="L19" s="23"/>
      <c r="M19" s="33"/>
    </row>
    <row r="20" spans="1:13" s="15" customFormat="1" ht="31.5" customHeight="1">
      <c r="A20" s="4"/>
      <c r="B20" s="18" t="s">
        <v>26</v>
      </c>
      <c r="C20" s="13">
        <v>562</v>
      </c>
      <c r="D20" s="6">
        <f>SUM(E20:L20)</f>
        <v>60000</v>
      </c>
      <c r="E20" s="7"/>
      <c r="F20" s="7"/>
      <c r="G20" s="7"/>
      <c r="H20" s="7"/>
      <c r="I20" s="6"/>
      <c r="J20" s="6">
        <v>60000</v>
      </c>
      <c r="K20" s="6"/>
      <c r="L20" s="6"/>
      <c r="M20" s="31" t="s">
        <v>28</v>
      </c>
    </row>
    <row r="21" spans="1:13" s="15" customFormat="1" ht="31.5" customHeight="1">
      <c r="A21" s="4"/>
      <c r="B21" s="18" t="s">
        <v>43</v>
      </c>
      <c r="C21" s="13">
        <v>562</v>
      </c>
      <c r="D21" s="6">
        <f>SUM(E21:L21)</f>
        <v>207000</v>
      </c>
      <c r="E21" s="7"/>
      <c r="F21" s="7"/>
      <c r="G21" s="7"/>
      <c r="H21" s="7"/>
      <c r="I21" s="6"/>
      <c r="J21" s="6">
        <v>207000</v>
      </c>
      <c r="K21" s="6"/>
      <c r="L21" s="6"/>
      <c r="M21" s="31" t="s">
        <v>44</v>
      </c>
    </row>
    <row r="22" spans="1:13" s="15" customFormat="1" ht="58.5" customHeight="1">
      <c r="A22" s="52"/>
      <c r="B22" s="18" t="s">
        <v>56</v>
      </c>
      <c r="C22" s="13">
        <v>562</v>
      </c>
      <c r="D22" s="6">
        <f>SUM(E22:L22)</f>
        <v>360000</v>
      </c>
      <c r="E22" s="7"/>
      <c r="F22" s="7"/>
      <c r="G22" s="7"/>
      <c r="H22" s="7"/>
      <c r="I22" s="6"/>
      <c r="J22" s="6">
        <v>360000</v>
      </c>
      <c r="K22" s="6"/>
      <c r="L22" s="6"/>
      <c r="M22" s="31" t="s">
        <v>45</v>
      </c>
    </row>
    <row r="23" spans="1:13" s="14" customFormat="1" ht="18" customHeight="1">
      <c r="A23" s="4">
        <v>7</v>
      </c>
      <c r="B23" s="12" t="s">
        <v>53</v>
      </c>
      <c r="C23" s="9"/>
      <c r="D23" s="8">
        <f>SUM(E23:J23)</f>
        <v>10000</v>
      </c>
      <c r="E23" s="5"/>
      <c r="F23" s="8"/>
      <c r="G23" s="8"/>
      <c r="H23" s="8"/>
      <c r="I23" s="8">
        <f>SUM(I24)</f>
        <v>10000</v>
      </c>
      <c r="J23" s="5"/>
      <c r="K23" s="5"/>
      <c r="L23" s="5"/>
      <c r="M23" s="30"/>
    </row>
    <row r="24" spans="1:13" s="16" customFormat="1" ht="36.75" customHeight="1">
      <c r="A24" s="4"/>
      <c r="B24" s="18" t="s">
        <v>29</v>
      </c>
      <c r="C24" s="13">
        <v>462</v>
      </c>
      <c r="D24" s="6">
        <f>SUM(E24:J24)</f>
        <v>10000</v>
      </c>
      <c r="E24" s="6"/>
      <c r="F24" s="6"/>
      <c r="G24" s="6"/>
      <c r="H24" s="6"/>
      <c r="I24" s="6">
        <v>10000</v>
      </c>
      <c r="J24" s="7"/>
      <c r="K24" s="7"/>
      <c r="L24" s="7"/>
      <c r="M24" s="31"/>
    </row>
    <row r="25" spans="1:13" s="14" customFormat="1" ht="21" customHeight="1">
      <c r="A25" s="4">
        <v>8</v>
      </c>
      <c r="B25" s="12" t="s">
        <v>12</v>
      </c>
      <c r="C25" s="9"/>
      <c r="D25" s="8">
        <f>SUM(E25:L25)</f>
        <v>69971</v>
      </c>
      <c r="E25" s="8"/>
      <c r="F25" s="5"/>
      <c r="G25" s="5"/>
      <c r="H25" s="5"/>
      <c r="I25" s="5"/>
      <c r="J25" s="8"/>
      <c r="K25" s="8">
        <f>SUM(K26:K26)</f>
        <v>69971</v>
      </c>
      <c r="L25" s="8"/>
      <c r="M25" s="30"/>
    </row>
    <row r="26" spans="1:13" s="16" customFormat="1" ht="45" customHeight="1">
      <c r="A26" s="4"/>
      <c r="B26" s="18" t="s">
        <v>54</v>
      </c>
      <c r="C26" s="19">
        <v>459</v>
      </c>
      <c r="D26" s="6">
        <f>SUM(E26:L26)</f>
        <v>69971</v>
      </c>
      <c r="E26" s="6"/>
      <c r="F26" s="7"/>
      <c r="G26" s="7"/>
      <c r="H26" s="7"/>
      <c r="I26" s="7"/>
      <c r="J26" s="6"/>
      <c r="K26" s="6">
        <v>69971</v>
      </c>
      <c r="L26" s="6"/>
      <c r="M26" s="31" t="s">
        <v>30</v>
      </c>
    </row>
    <row r="27" spans="1:13" s="26" customFormat="1" ht="18" customHeight="1">
      <c r="A27" s="20">
        <v>9</v>
      </c>
      <c r="B27" s="21" t="s">
        <v>46</v>
      </c>
      <c r="C27" s="22"/>
      <c r="D27" s="23">
        <f>SUM(E27:L27)</f>
        <v>52000</v>
      </c>
      <c r="E27" s="8"/>
      <c r="F27" s="23"/>
      <c r="G27" s="23"/>
      <c r="H27" s="23"/>
      <c r="I27" s="8">
        <f>SUM(I28:I28)</f>
        <v>52000</v>
      </c>
      <c r="J27" s="23"/>
      <c r="K27" s="23"/>
      <c r="L27" s="23"/>
      <c r="M27" s="36"/>
    </row>
    <row r="28" spans="1:13" s="16" customFormat="1" ht="44.25" customHeight="1">
      <c r="A28" s="4"/>
      <c r="B28" s="18" t="s">
        <v>47</v>
      </c>
      <c r="C28" s="13">
        <v>528</v>
      </c>
      <c r="D28" s="6">
        <f>SUM(E28:J28)</f>
        <v>52000</v>
      </c>
      <c r="E28" s="6"/>
      <c r="F28" s="7"/>
      <c r="G28" s="7"/>
      <c r="H28" s="6"/>
      <c r="I28" s="6">
        <v>52000</v>
      </c>
      <c r="J28" s="6"/>
      <c r="K28" s="6"/>
      <c r="L28" s="6"/>
      <c r="M28" s="31" t="s">
        <v>32</v>
      </c>
    </row>
    <row r="29" spans="1:13" s="26" customFormat="1" ht="22.5" customHeight="1">
      <c r="A29" s="20">
        <v>10</v>
      </c>
      <c r="B29" s="21" t="s">
        <v>34</v>
      </c>
      <c r="C29" s="22"/>
      <c r="D29" s="23">
        <f>SUM(E29:L29)</f>
        <v>122000</v>
      </c>
      <c r="E29" s="8">
        <f>SUM(E30:E30)</f>
        <v>122000</v>
      </c>
      <c r="F29" s="23"/>
      <c r="G29" s="23"/>
      <c r="H29" s="23"/>
      <c r="I29" s="8"/>
      <c r="J29" s="23"/>
      <c r="K29" s="23"/>
      <c r="L29" s="23"/>
      <c r="M29" s="36"/>
    </row>
    <row r="30" spans="1:13" s="16" customFormat="1" ht="32.25" customHeight="1">
      <c r="A30" s="4"/>
      <c r="B30" s="18" t="s">
        <v>35</v>
      </c>
      <c r="C30" s="13">
        <v>463</v>
      </c>
      <c r="D30" s="6">
        <f>SUM(E30:J30)</f>
        <v>122000</v>
      </c>
      <c r="E30" s="6">
        <v>122000</v>
      </c>
      <c r="F30" s="7"/>
      <c r="G30" s="7"/>
      <c r="H30" s="6"/>
      <c r="I30" s="7"/>
      <c r="J30" s="6"/>
      <c r="K30" s="6"/>
      <c r="L30" s="6"/>
      <c r="M30" s="31" t="s">
        <v>36</v>
      </c>
    </row>
    <row r="31" spans="1:13" s="26" customFormat="1" ht="22.5" customHeight="1">
      <c r="A31" s="20">
        <v>11</v>
      </c>
      <c r="B31" s="21" t="s">
        <v>37</v>
      </c>
      <c r="C31" s="22"/>
      <c r="D31" s="23">
        <f>SUM(E31:L31)</f>
        <v>200000</v>
      </c>
      <c r="E31" s="8">
        <f>SUM(E32:E32)</f>
        <v>200000</v>
      </c>
      <c r="F31" s="23"/>
      <c r="G31" s="23"/>
      <c r="H31" s="23"/>
      <c r="I31" s="8"/>
      <c r="J31" s="23"/>
      <c r="K31" s="23"/>
      <c r="L31" s="23"/>
      <c r="M31" s="36"/>
    </row>
    <row r="32" spans="1:13" s="16" customFormat="1" ht="50.25" customHeight="1">
      <c r="A32" s="4"/>
      <c r="B32" s="18" t="s">
        <v>55</v>
      </c>
      <c r="C32" s="13">
        <v>463</v>
      </c>
      <c r="D32" s="6">
        <f>SUM(E32:J32)</f>
        <v>200000</v>
      </c>
      <c r="E32" s="6">
        <v>200000</v>
      </c>
      <c r="F32" s="7"/>
      <c r="G32" s="7"/>
      <c r="H32" s="6"/>
      <c r="I32" s="7"/>
      <c r="J32" s="6"/>
      <c r="K32" s="6"/>
      <c r="L32" s="6"/>
      <c r="M32" s="31" t="s">
        <v>38</v>
      </c>
    </row>
    <row r="33" spans="1:13" s="26" customFormat="1" ht="21.75" customHeight="1">
      <c r="A33" s="20">
        <v>12</v>
      </c>
      <c r="B33" s="21" t="s">
        <v>39</v>
      </c>
      <c r="C33" s="22"/>
      <c r="D33" s="23">
        <f>SUM(E33:L33)</f>
        <v>230000</v>
      </c>
      <c r="E33" s="8">
        <f>SUM(E34:E35)</f>
        <v>230000</v>
      </c>
      <c r="F33" s="23"/>
      <c r="G33" s="23"/>
      <c r="H33" s="23"/>
      <c r="I33" s="8"/>
      <c r="J33" s="23"/>
      <c r="K33" s="23"/>
      <c r="L33" s="23"/>
      <c r="M33" s="36"/>
    </row>
    <row r="34" spans="1:13" s="16" customFormat="1" ht="36" customHeight="1">
      <c r="A34" s="4"/>
      <c r="B34" s="18" t="s">
        <v>40</v>
      </c>
      <c r="C34" s="13">
        <v>462</v>
      </c>
      <c r="D34" s="6">
        <f>SUM(E34:J34)</f>
        <v>130000</v>
      </c>
      <c r="E34" s="6">
        <v>130000</v>
      </c>
      <c r="F34" s="7"/>
      <c r="G34" s="7"/>
      <c r="H34" s="6"/>
      <c r="I34" s="7"/>
      <c r="J34" s="6"/>
      <c r="K34" s="6"/>
      <c r="L34" s="6"/>
      <c r="M34" s="31" t="s">
        <v>41</v>
      </c>
    </row>
    <row r="35" spans="1:13" s="16" customFormat="1" ht="44.25" customHeight="1">
      <c r="A35" s="4"/>
      <c r="B35" s="18" t="s">
        <v>42</v>
      </c>
      <c r="C35" s="13">
        <v>498</v>
      </c>
      <c r="D35" s="6">
        <f>SUM(E35:J35)</f>
        <v>100000</v>
      </c>
      <c r="E35" s="6">
        <v>100000</v>
      </c>
      <c r="F35" s="7"/>
      <c r="G35" s="7"/>
      <c r="H35" s="6"/>
      <c r="I35" s="7"/>
      <c r="J35" s="6"/>
      <c r="K35" s="6"/>
      <c r="L35" s="6"/>
      <c r="M35" s="31" t="s">
        <v>41</v>
      </c>
    </row>
    <row r="36" spans="1:13" s="26" customFormat="1" ht="19.5" customHeight="1">
      <c r="A36" s="20">
        <v>13</v>
      </c>
      <c r="B36" s="21" t="s">
        <v>58</v>
      </c>
      <c r="C36" s="22"/>
      <c r="D36" s="23">
        <f>SUM(E36:L36)</f>
        <v>35000</v>
      </c>
      <c r="E36" s="8"/>
      <c r="F36" s="23"/>
      <c r="G36" s="23"/>
      <c r="H36" s="23"/>
      <c r="I36" s="8">
        <f>SUM(I37:I37)</f>
        <v>35000</v>
      </c>
      <c r="J36" s="23"/>
      <c r="K36" s="23"/>
      <c r="L36" s="23"/>
      <c r="M36" s="36"/>
    </row>
    <row r="37" spans="1:13" s="16" customFormat="1" ht="34.5" customHeight="1">
      <c r="A37" s="4"/>
      <c r="B37" s="18" t="s">
        <v>59</v>
      </c>
      <c r="C37" s="13">
        <v>472</v>
      </c>
      <c r="D37" s="6">
        <f>SUM(E37:J37)</f>
        <v>35000</v>
      </c>
      <c r="E37" s="6"/>
      <c r="F37" s="7"/>
      <c r="G37" s="7"/>
      <c r="H37" s="6"/>
      <c r="I37" s="6">
        <v>35000</v>
      </c>
      <c r="J37" s="6"/>
      <c r="K37" s="6"/>
      <c r="L37" s="6"/>
      <c r="M37" s="31" t="s">
        <v>60</v>
      </c>
    </row>
    <row r="38" spans="1:13" s="26" customFormat="1" ht="19.5" customHeight="1">
      <c r="A38" s="20">
        <v>14</v>
      </c>
      <c r="B38" s="21" t="s">
        <v>63</v>
      </c>
      <c r="C38" s="22"/>
      <c r="D38" s="23">
        <f>SUM(E38:L38)</f>
        <v>22500</v>
      </c>
      <c r="E38" s="8"/>
      <c r="F38" s="23"/>
      <c r="G38" s="23"/>
      <c r="H38" s="23"/>
      <c r="I38" s="8">
        <f>SUM(I39:I39)</f>
        <v>22500</v>
      </c>
      <c r="J38" s="23"/>
      <c r="K38" s="23"/>
      <c r="L38" s="23"/>
      <c r="M38" s="36"/>
    </row>
    <row r="39" spans="1:13" s="16" customFormat="1" ht="30.75" customHeight="1">
      <c r="A39" s="4"/>
      <c r="B39" s="18" t="s">
        <v>62</v>
      </c>
      <c r="C39" s="13">
        <v>528</v>
      </c>
      <c r="D39" s="6">
        <f>SUM(E39:J39)</f>
        <v>22500</v>
      </c>
      <c r="E39" s="6"/>
      <c r="F39" s="7"/>
      <c r="G39" s="7"/>
      <c r="H39" s="6"/>
      <c r="I39" s="6">
        <v>22500</v>
      </c>
      <c r="J39" s="6"/>
      <c r="K39" s="6"/>
      <c r="L39" s="6"/>
      <c r="M39" s="31"/>
    </row>
    <row r="40" spans="1:13" s="26" customFormat="1" ht="18" customHeight="1">
      <c r="A40" s="20">
        <v>15</v>
      </c>
      <c r="B40" s="21" t="s">
        <v>64</v>
      </c>
      <c r="C40" s="22"/>
      <c r="D40" s="23">
        <f>SUM(E40:L40)</f>
        <v>249200</v>
      </c>
      <c r="E40" s="8"/>
      <c r="F40" s="23"/>
      <c r="G40" s="8">
        <f>SUM(G41:G41)</f>
        <v>249200</v>
      </c>
      <c r="H40" s="23"/>
      <c r="I40" s="8"/>
      <c r="J40" s="23"/>
      <c r="K40" s="23"/>
      <c r="L40" s="23"/>
      <c r="M40" s="36"/>
    </row>
    <row r="41" spans="1:13" s="16" customFormat="1" ht="18" customHeight="1">
      <c r="A41" s="4"/>
      <c r="B41" s="18" t="s">
        <v>65</v>
      </c>
      <c r="C41" s="13">
        <v>502</v>
      </c>
      <c r="D41" s="6">
        <f>SUM(E41:J41)</f>
        <v>249200</v>
      </c>
      <c r="E41" s="6"/>
      <c r="F41" s="7"/>
      <c r="G41" s="6">
        <v>249200</v>
      </c>
      <c r="H41" s="6"/>
      <c r="I41" s="6"/>
      <c r="J41" s="6"/>
      <c r="K41" s="6"/>
      <c r="L41" s="6"/>
      <c r="M41" s="31"/>
    </row>
    <row r="42" spans="1:13" s="14" customFormat="1" ht="18" customHeight="1">
      <c r="A42" s="4">
        <v>16</v>
      </c>
      <c r="B42" s="12" t="s">
        <v>61</v>
      </c>
      <c r="C42" s="9"/>
      <c r="D42" s="8">
        <f>SUM(E42:J42)</f>
        <v>130000</v>
      </c>
      <c r="E42" s="8">
        <f>SUM(E43:E43)</f>
        <v>130000</v>
      </c>
      <c r="F42" s="5"/>
      <c r="G42" s="5"/>
      <c r="H42" s="8"/>
      <c r="I42" s="8"/>
      <c r="J42" s="5"/>
      <c r="K42" s="5"/>
      <c r="L42" s="5"/>
      <c r="M42" s="30"/>
    </row>
    <row r="43" spans="1:13" s="16" customFormat="1" ht="28.5" customHeight="1">
      <c r="A43" s="4"/>
      <c r="B43" s="18" t="s">
        <v>67</v>
      </c>
      <c r="C43" s="13">
        <v>463</v>
      </c>
      <c r="D43" s="6">
        <f>SUM(E43:J43)</f>
        <v>130000</v>
      </c>
      <c r="E43" s="6">
        <v>130000</v>
      </c>
      <c r="F43" s="7"/>
      <c r="G43" s="7"/>
      <c r="H43" s="7"/>
      <c r="I43" s="6"/>
      <c r="J43" s="7"/>
      <c r="K43" s="7"/>
      <c r="L43" s="7"/>
      <c r="M43" s="31" t="s">
        <v>68</v>
      </c>
    </row>
    <row r="44" spans="1:13" s="14" customFormat="1" ht="18" customHeight="1">
      <c r="A44" s="4">
        <v>17</v>
      </c>
      <c r="B44" s="12" t="s">
        <v>69</v>
      </c>
      <c r="C44" s="9"/>
      <c r="D44" s="8">
        <f>SUM(E44:J44)</f>
        <v>60000</v>
      </c>
      <c r="E44" s="8"/>
      <c r="F44" s="5"/>
      <c r="G44" s="5"/>
      <c r="H44" s="8"/>
      <c r="I44" s="8">
        <f>SUM(I45:I45)</f>
        <v>60000</v>
      </c>
      <c r="J44" s="5"/>
      <c r="K44" s="5"/>
      <c r="L44" s="5"/>
      <c r="M44" s="30"/>
    </row>
    <row r="45" spans="1:13" s="16" customFormat="1" ht="28.5" customHeight="1">
      <c r="A45" s="4"/>
      <c r="B45" s="18" t="s">
        <v>70</v>
      </c>
      <c r="C45" s="13"/>
      <c r="D45" s="6">
        <f>SUM(E45:J45)</f>
        <v>60000</v>
      </c>
      <c r="E45" s="6"/>
      <c r="F45" s="7"/>
      <c r="G45" s="7"/>
      <c r="H45" s="7"/>
      <c r="I45" s="6">
        <v>60000</v>
      </c>
      <c r="J45" s="7"/>
      <c r="K45" s="7"/>
      <c r="L45" s="7"/>
      <c r="M45" s="31" t="s">
        <v>71</v>
      </c>
    </row>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sheetData>
  <sheetProtection/>
  <mergeCells count="17">
    <mergeCell ref="H5:H6"/>
    <mergeCell ref="E5:E6"/>
    <mergeCell ref="L5:L6"/>
    <mergeCell ref="I5:I6"/>
    <mergeCell ref="J5:J6"/>
    <mergeCell ref="D4:D6"/>
    <mergeCell ref="G5:G6"/>
    <mergeCell ref="M4:M6"/>
    <mergeCell ref="F5:F6"/>
    <mergeCell ref="K5:K6"/>
    <mergeCell ref="A1:M1"/>
    <mergeCell ref="A2:M2"/>
    <mergeCell ref="E3:J3"/>
    <mergeCell ref="A4:A6"/>
    <mergeCell ref="B4:B6"/>
    <mergeCell ref="C4:C6"/>
    <mergeCell ref="E4:L4"/>
  </mergeCells>
  <printOptions/>
  <pageMargins left="0.2" right="0.2" top="0.49" bottom="0.38" header="0.21" footer="0.2"/>
  <pageSetup horizontalDpi="600" verticalDpi="600" orientation="landscape" scale="90" r:id="rId2"/>
  <drawing r:id="rId1"/>
</worksheet>
</file>

<file path=xl/worksheets/sheet2.xml><?xml version="1.0" encoding="utf-8"?>
<worksheet xmlns="http://schemas.openxmlformats.org/spreadsheetml/2006/main" xmlns:r="http://schemas.openxmlformats.org/officeDocument/2006/relationships">
  <dimension ref="A1:M41"/>
  <sheetViews>
    <sheetView tabSelected="1" view="pageLayout" zoomScale="90" zoomScalePageLayoutView="90" workbookViewId="0" topLeftCell="A31">
      <selection activeCell="A3" sqref="A3:M3"/>
    </sheetView>
  </sheetViews>
  <sheetFormatPr defaultColWidth="9.140625" defaultRowHeight="18.75" customHeight="1"/>
  <cols>
    <col min="1" max="1" width="4.140625" style="10" customWidth="1"/>
    <col min="2" max="2" width="50.7109375" style="11" customWidth="1"/>
    <col min="3" max="3" width="6.8515625" style="2" customWidth="1"/>
    <col min="4" max="4" width="10.7109375" style="3" customWidth="1"/>
    <col min="5" max="6" width="9.7109375" style="3" customWidth="1"/>
    <col min="7" max="8" width="9.28125" style="3" customWidth="1"/>
    <col min="9" max="9" width="8.8515625" style="3" customWidth="1"/>
    <col min="10" max="10" width="10.7109375" style="3" customWidth="1"/>
    <col min="11" max="11" width="9.28125" style="3" customWidth="1"/>
    <col min="12" max="12" width="12.00390625" style="3" customWidth="1"/>
    <col min="13" max="13" width="19.57421875" style="34" hidden="1" customWidth="1"/>
    <col min="14" max="16384" width="9.140625" style="3" customWidth="1"/>
  </cols>
  <sheetData>
    <row r="1" spans="1:12" ht="18.75" customHeight="1">
      <c r="A1" s="94" t="s">
        <v>120</v>
      </c>
      <c r="B1" s="94"/>
      <c r="C1" s="94"/>
      <c r="D1" s="94"/>
      <c r="E1" s="94"/>
      <c r="F1" s="94"/>
      <c r="G1" s="94"/>
      <c r="H1" s="94"/>
      <c r="I1" s="94"/>
      <c r="J1" s="94"/>
      <c r="K1" s="94"/>
      <c r="L1" s="94"/>
    </row>
    <row r="2" spans="1:13" ht="18.75" customHeight="1">
      <c r="A2" s="87" t="s">
        <v>119</v>
      </c>
      <c r="B2" s="87"/>
      <c r="C2" s="87"/>
      <c r="D2" s="87"/>
      <c r="E2" s="87"/>
      <c r="F2" s="87"/>
      <c r="G2" s="87"/>
      <c r="H2" s="87"/>
      <c r="I2" s="87"/>
      <c r="J2" s="87"/>
      <c r="K2" s="87"/>
      <c r="L2" s="87"/>
      <c r="M2" s="87"/>
    </row>
    <row r="3" spans="1:13" ht="18.75" customHeight="1">
      <c r="A3" s="95" t="s">
        <v>126</v>
      </c>
      <c r="B3" s="95"/>
      <c r="C3" s="95"/>
      <c r="D3" s="95"/>
      <c r="E3" s="95"/>
      <c r="F3" s="95"/>
      <c r="G3" s="95"/>
      <c r="H3" s="95"/>
      <c r="I3" s="95"/>
      <c r="J3" s="95"/>
      <c r="K3" s="95"/>
      <c r="L3" s="95"/>
      <c r="M3" s="95"/>
    </row>
    <row r="4" spans="1:13" ht="11.25" customHeight="1">
      <c r="A4" s="53"/>
      <c r="B4" s="53"/>
      <c r="C4" s="53"/>
      <c r="D4" s="53"/>
      <c r="E4" s="53"/>
      <c r="F4" s="53"/>
      <c r="G4" s="53"/>
      <c r="H4" s="53"/>
      <c r="I4" s="53"/>
      <c r="J4" s="53"/>
      <c r="K4" s="53"/>
      <c r="L4" s="53"/>
      <c r="M4" s="53"/>
    </row>
    <row r="5" spans="1:13" ht="18.75" customHeight="1">
      <c r="A5" s="1"/>
      <c r="D5" s="17"/>
      <c r="E5" s="89"/>
      <c r="F5" s="89"/>
      <c r="G5" s="89"/>
      <c r="H5" s="89"/>
      <c r="I5" s="89"/>
      <c r="J5" s="89"/>
      <c r="K5" s="54"/>
      <c r="L5" s="54" t="s">
        <v>11</v>
      </c>
      <c r="M5" s="48"/>
    </row>
    <row r="6" spans="1:13" ht="27" customHeight="1">
      <c r="A6" s="96" t="s">
        <v>121</v>
      </c>
      <c r="B6" s="96" t="s">
        <v>2</v>
      </c>
      <c r="C6" s="96" t="s">
        <v>1</v>
      </c>
      <c r="D6" s="96" t="s">
        <v>4</v>
      </c>
      <c r="E6" s="97" t="s">
        <v>118</v>
      </c>
      <c r="F6" s="98"/>
      <c r="G6" s="98"/>
      <c r="H6" s="98"/>
      <c r="I6" s="98"/>
      <c r="J6" s="98"/>
      <c r="K6" s="98"/>
      <c r="L6" s="98"/>
      <c r="M6" s="83" t="s">
        <v>7</v>
      </c>
    </row>
    <row r="7" spans="1:13" ht="45" customHeight="1">
      <c r="A7" s="96"/>
      <c r="B7" s="96"/>
      <c r="C7" s="96"/>
      <c r="D7" s="96"/>
      <c r="E7" s="96" t="s">
        <v>111</v>
      </c>
      <c r="F7" s="96" t="s">
        <v>117</v>
      </c>
      <c r="G7" s="96" t="s">
        <v>112</v>
      </c>
      <c r="H7" s="96" t="s">
        <v>113</v>
      </c>
      <c r="I7" s="96" t="s">
        <v>114</v>
      </c>
      <c r="J7" s="96" t="s">
        <v>115</v>
      </c>
      <c r="K7" s="96" t="s">
        <v>116</v>
      </c>
      <c r="L7" s="96" t="s">
        <v>92</v>
      </c>
      <c r="M7" s="99"/>
    </row>
    <row r="8" spans="1:13" ht="40.5" customHeight="1">
      <c r="A8" s="96"/>
      <c r="B8" s="96"/>
      <c r="C8" s="96"/>
      <c r="D8" s="96"/>
      <c r="E8" s="96"/>
      <c r="F8" s="96"/>
      <c r="G8" s="96"/>
      <c r="H8" s="96"/>
      <c r="I8" s="96"/>
      <c r="J8" s="96"/>
      <c r="K8" s="96"/>
      <c r="L8" s="96"/>
      <c r="M8" s="100"/>
    </row>
    <row r="9" spans="1:13" ht="20.25" customHeight="1">
      <c r="A9" s="55"/>
      <c r="B9" s="56" t="s">
        <v>3</v>
      </c>
      <c r="C9" s="57"/>
      <c r="D9" s="58">
        <f>SUM(D10:D41)/2</f>
        <v>3046927</v>
      </c>
      <c r="E9" s="58">
        <f aca="true" t="shared" si="0" ref="E9:L9">SUM(E10:E41)/2</f>
        <v>295000</v>
      </c>
      <c r="F9" s="58">
        <f t="shared" si="0"/>
        <v>817000</v>
      </c>
      <c r="G9" s="58">
        <f t="shared" si="0"/>
        <v>61032</v>
      </c>
      <c r="H9" s="58">
        <f t="shared" si="0"/>
        <v>110000</v>
      </c>
      <c r="I9" s="58">
        <f t="shared" si="0"/>
        <v>712000</v>
      </c>
      <c r="J9" s="58">
        <f t="shared" si="0"/>
        <v>35000</v>
      </c>
      <c r="K9" s="58">
        <f t="shared" si="0"/>
        <v>32338</v>
      </c>
      <c r="L9" s="58">
        <f t="shared" si="0"/>
        <v>984557</v>
      </c>
      <c r="M9" s="41"/>
    </row>
    <row r="10" spans="1:13" s="26" customFormat="1" ht="18" customHeight="1">
      <c r="A10" s="59">
        <v>1</v>
      </c>
      <c r="B10" s="60" t="s">
        <v>72</v>
      </c>
      <c r="C10" s="61"/>
      <c r="D10" s="62">
        <f>SUM(E10:L10)</f>
        <v>200000</v>
      </c>
      <c r="E10" s="63">
        <f>SUM(E11:E11)</f>
        <v>200000</v>
      </c>
      <c r="F10" s="64"/>
      <c r="G10" s="64"/>
      <c r="H10" s="64"/>
      <c r="I10" s="64"/>
      <c r="J10" s="64"/>
      <c r="K10" s="64"/>
      <c r="L10" s="64"/>
      <c r="M10" s="47"/>
    </row>
    <row r="11" spans="1:13" s="29" customFormat="1" ht="45.75" customHeight="1">
      <c r="A11" s="65"/>
      <c r="B11" s="66" t="s">
        <v>110</v>
      </c>
      <c r="C11" s="67">
        <v>463</v>
      </c>
      <c r="D11" s="68">
        <f>SUM(E11:L11)</f>
        <v>200000</v>
      </c>
      <c r="E11" s="69">
        <v>200000</v>
      </c>
      <c r="F11" s="70"/>
      <c r="G11" s="70"/>
      <c r="H11" s="69"/>
      <c r="I11" s="70"/>
      <c r="J11" s="70" t="s">
        <v>8</v>
      </c>
      <c r="K11" s="70" t="s">
        <v>8</v>
      </c>
      <c r="L11" s="70" t="s">
        <v>8</v>
      </c>
      <c r="M11" s="31" t="s">
        <v>73</v>
      </c>
    </row>
    <row r="12" spans="1:13" s="14" customFormat="1" ht="18" customHeight="1">
      <c r="A12" s="71">
        <v>2</v>
      </c>
      <c r="B12" s="72" t="s">
        <v>74</v>
      </c>
      <c r="C12" s="73"/>
      <c r="D12" s="63">
        <f aca="true" t="shared" si="1" ref="D12:D17">SUM(E12:J12)</f>
        <v>40000</v>
      </c>
      <c r="E12" s="63"/>
      <c r="F12" s="74"/>
      <c r="G12" s="74"/>
      <c r="H12" s="63"/>
      <c r="I12" s="63">
        <f>SUM(I13:I13)</f>
        <v>40000</v>
      </c>
      <c r="J12" s="74"/>
      <c r="K12" s="74"/>
      <c r="L12" s="74"/>
      <c r="M12" s="30"/>
    </row>
    <row r="13" spans="1:13" s="16" customFormat="1" ht="30" customHeight="1">
      <c r="A13" s="71"/>
      <c r="B13" s="75" t="s">
        <v>106</v>
      </c>
      <c r="C13" s="76">
        <v>472</v>
      </c>
      <c r="D13" s="69">
        <f t="shared" si="1"/>
        <v>40000</v>
      </c>
      <c r="E13" s="69"/>
      <c r="F13" s="77"/>
      <c r="G13" s="77"/>
      <c r="H13" s="77"/>
      <c r="I13" s="69">
        <v>40000</v>
      </c>
      <c r="J13" s="77"/>
      <c r="K13" s="77"/>
      <c r="L13" s="77"/>
      <c r="M13" s="31" t="s">
        <v>107</v>
      </c>
    </row>
    <row r="14" spans="1:13" s="14" customFormat="1" ht="18" customHeight="1">
      <c r="A14" s="71">
        <v>3</v>
      </c>
      <c r="B14" s="72" t="s">
        <v>76</v>
      </c>
      <c r="C14" s="73"/>
      <c r="D14" s="63">
        <f>SUM(D15:D15)</f>
        <v>100000</v>
      </c>
      <c r="E14" s="63"/>
      <c r="F14" s="63"/>
      <c r="G14" s="63"/>
      <c r="H14" s="63"/>
      <c r="I14" s="63">
        <f>SUM(I15:I15)</f>
        <v>100000</v>
      </c>
      <c r="J14" s="63"/>
      <c r="K14" s="63"/>
      <c r="L14" s="63"/>
      <c r="M14" s="31" t="s">
        <v>17</v>
      </c>
    </row>
    <row r="15" spans="1:13" s="16" customFormat="1" ht="13.5">
      <c r="A15" s="71"/>
      <c r="B15" s="75" t="s">
        <v>75</v>
      </c>
      <c r="C15" s="76">
        <v>562</v>
      </c>
      <c r="D15" s="69">
        <f>SUM(E15:L15)</f>
        <v>100000</v>
      </c>
      <c r="E15" s="69"/>
      <c r="F15" s="77"/>
      <c r="G15" s="77"/>
      <c r="H15" s="77"/>
      <c r="I15" s="69">
        <v>100000</v>
      </c>
      <c r="J15" s="77"/>
      <c r="K15" s="77"/>
      <c r="L15" s="77"/>
      <c r="M15" s="49"/>
    </row>
    <row r="16" spans="1:13" s="14" customFormat="1" ht="18" customHeight="1">
      <c r="A16" s="71">
        <v>4</v>
      </c>
      <c r="B16" s="72" t="s">
        <v>77</v>
      </c>
      <c r="C16" s="73"/>
      <c r="D16" s="63">
        <f t="shared" si="1"/>
        <v>312000</v>
      </c>
      <c r="E16" s="63">
        <f>SUM(E17:E18)</f>
        <v>50000</v>
      </c>
      <c r="F16" s="63"/>
      <c r="G16" s="63"/>
      <c r="H16" s="63"/>
      <c r="I16" s="63">
        <f>SUM(I17:I18)</f>
        <v>262000</v>
      </c>
      <c r="J16" s="63"/>
      <c r="K16" s="63"/>
      <c r="L16" s="63"/>
      <c r="M16" s="30"/>
    </row>
    <row r="17" spans="1:13" s="15" customFormat="1" ht="31.5" customHeight="1">
      <c r="A17" s="71"/>
      <c r="B17" s="75" t="s">
        <v>78</v>
      </c>
      <c r="C17" s="76">
        <v>463</v>
      </c>
      <c r="D17" s="69">
        <f t="shared" si="1"/>
        <v>262000</v>
      </c>
      <c r="E17" s="69"/>
      <c r="F17" s="77"/>
      <c r="G17" s="77"/>
      <c r="H17" s="77"/>
      <c r="I17" s="69">
        <v>262000</v>
      </c>
      <c r="J17" s="77"/>
      <c r="K17" s="77"/>
      <c r="L17" s="77"/>
      <c r="M17" s="31" t="s">
        <v>79</v>
      </c>
    </row>
    <row r="18" spans="1:13" s="15" customFormat="1" ht="27">
      <c r="A18" s="71"/>
      <c r="B18" s="75" t="s">
        <v>83</v>
      </c>
      <c r="C18" s="76">
        <v>463</v>
      </c>
      <c r="D18" s="69">
        <f>SUM(E18:J18)</f>
        <v>50000</v>
      </c>
      <c r="E18" s="69">
        <v>50000</v>
      </c>
      <c r="F18" s="77"/>
      <c r="G18" s="77"/>
      <c r="H18" s="77"/>
      <c r="I18" s="69"/>
      <c r="J18" s="77"/>
      <c r="K18" s="77"/>
      <c r="L18" s="77"/>
      <c r="M18" s="31"/>
    </row>
    <row r="19" spans="1:13" s="14" customFormat="1" ht="18" customHeight="1">
      <c r="A19" s="71">
        <v>5</v>
      </c>
      <c r="B19" s="72" t="s">
        <v>123</v>
      </c>
      <c r="C19" s="73"/>
      <c r="D19" s="63">
        <f>SUM(E19:L19)</f>
        <v>10000</v>
      </c>
      <c r="E19" s="63"/>
      <c r="F19" s="63"/>
      <c r="G19" s="63"/>
      <c r="H19" s="63"/>
      <c r="I19" s="63">
        <f>SUM(I20:I20)</f>
        <v>10000</v>
      </c>
      <c r="J19" s="63"/>
      <c r="K19" s="63"/>
      <c r="L19" s="63"/>
      <c r="M19" s="30"/>
    </row>
    <row r="20" spans="1:13" s="15" customFormat="1" ht="33.75" customHeight="1">
      <c r="A20" s="71"/>
      <c r="B20" s="75" t="s">
        <v>122</v>
      </c>
      <c r="C20" s="76">
        <v>528</v>
      </c>
      <c r="D20" s="69">
        <f>SUM(E20:J20)</f>
        <v>10000</v>
      </c>
      <c r="E20" s="69"/>
      <c r="F20" s="77"/>
      <c r="G20" s="77"/>
      <c r="H20" s="77"/>
      <c r="I20" s="69">
        <v>10000</v>
      </c>
      <c r="J20" s="77"/>
      <c r="K20" s="77"/>
      <c r="L20" s="77"/>
      <c r="M20" s="31" t="s">
        <v>80</v>
      </c>
    </row>
    <row r="21" spans="1:13" s="16" customFormat="1" ht="37.5" customHeight="1">
      <c r="A21" s="71"/>
      <c r="B21" s="75" t="s">
        <v>108</v>
      </c>
      <c r="C21" s="76">
        <v>528</v>
      </c>
      <c r="D21" s="69">
        <f aca="true" t="shared" si="2" ref="D21:D26">SUM(E21:L21)</f>
        <v>64676</v>
      </c>
      <c r="E21" s="69"/>
      <c r="F21" s="77"/>
      <c r="G21" s="77"/>
      <c r="H21" s="69"/>
      <c r="I21" s="69"/>
      <c r="J21" s="69"/>
      <c r="K21" s="69">
        <v>64676</v>
      </c>
      <c r="L21" s="69"/>
      <c r="M21" s="31" t="s">
        <v>86</v>
      </c>
    </row>
    <row r="22" spans="1:13" s="26" customFormat="1" ht="20.25" customHeight="1">
      <c r="A22" s="65">
        <v>6</v>
      </c>
      <c r="B22" s="78" t="s">
        <v>81</v>
      </c>
      <c r="C22" s="79"/>
      <c r="D22" s="80">
        <f t="shared" si="2"/>
        <v>90000</v>
      </c>
      <c r="E22" s="63"/>
      <c r="F22" s="80"/>
      <c r="G22" s="80"/>
      <c r="H22" s="81"/>
      <c r="I22" s="63">
        <f>SUM(I23:I23)</f>
        <v>90000</v>
      </c>
      <c r="J22" s="63"/>
      <c r="K22" s="80"/>
      <c r="L22" s="80"/>
      <c r="M22" s="33"/>
    </row>
    <row r="23" spans="1:13" s="15" customFormat="1" ht="55.5" customHeight="1">
      <c r="A23" s="71"/>
      <c r="B23" s="75" t="s">
        <v>105</v>
      </c>
      <c r="C23" s="76">
        <v>472</v>
      </c>
      <c r="D23" s="69">
        <f t="shared" si="2"/>
        <v>90000</v>
      </c>
      <c r="E23" s="77"/>
      <c r="F23" s="77"/>
      <c r="G23" s="77"/>
      <c r="H23" s="77"/>
      <c r="I23" s="69">
        <v>90000</v>
      </c>
      <c r="J23" s="69"/>
      <c r="K23" s="69"/>
      <c r="L23" s="69"/>
      <c r="M23" s="31" t="s">
        <v>82</v>
      </c>
    </row>
    <row r="24" spans="1:13" s="14" customFormat="1" ht="25.5" customHeight="1">
      <c r="A24" s="71">
        <v>7</v>
      </c>
      <c r="B24" s="72" t="s">
        <v>87</v>
      </c>
      <c r="C24" s="73"/>
      <c r="D24" s="63">
        <f t="shared" si="2"/>
        <v>110000</v>
      </c>
      <c r="E24" s="63"/>
      <c r="F24" s="74"/>
      <c r="G24" s="74"/>
      <c r="H24" s="63">
        <f>SUM(H25:H25)</f>
        <v>110000</v>
      </c>
      <c r="I24" s="74"/>
      <c r="J24" s="63"/>
      <c r="K24" s="63"/>
      <c r="L24" s="63"/>
      <c r="M24" s="30"/>
    </row>
    <row r="25" spans="1:13" s="16" customFormat="1" ht="33" customHeight="1">
      <c r="A25" s="71"/>
      <c r="B25" s="75" t="s">
        <v>84</v>
      </c>
      <c r="C25" s="82">
        <v>463</v>
      </c>
      <c r="D25" s="69">
        <f t="shared" si="2"/>
        <v>110000</v>
      </c>
      <c r="E25" s="69"/>
      <c r="F25" s="77"/>
      <c r="G25" s="77"/>
      <c r="H25" s="69">
        <v>110000</v>
      </c>
      <c r="I25" s="77"/>
      <c r="J25" s="69"/>
      <c r="K25" s="69"/>
      <c r="L25" s="69"/>
      <c r="M25" s="31" t="s">
        <v>85</v>
      </c>
    </row>
    <row r="26" spans="1:13" s="26" customFormat="1" ht="22.5" customHeight="1">
      <c r="A26" s="65">
        <v>8</v>
      </c>
      <c r="B26" s="78" t="s">
        <v>124</v>
      </c>
      <c r="C26" s="79"/>
      <c r="D26" s="80">
        <f t="shared" si="2"/>
        <v>35000</v>
      </c>
      <c r="E26" s="80"/>
      <c r="F26" s="80"/>
      <c r="G26" s="80"/>
      <c r="H26" s="80"/>
      <c r="I26" s="80"/>
      <c r="J26" s="80">
        <f>SUM(J27:J27)</f>
        <v>35000</v>
      </c>
      <c r="K26" s="80"/>
      <c r="L26" s="80"/>
      <c r="M26" s="36"/>
    </row>
    <row r="27" spans="1:13" s="16" customFormat="1" ht="25.5" customHeight="1">
      <c r="A27" s="71"/>
      <c r="B27" s="75" t="s">
        <v>88</v>
      </c>
      <c r="C27" s="76">
        <v>253</v>
      </c>
      <c r="D27" s="69">
        <f>SUM(E27:J27)</f>
        <v>35000</v>
      </c>
      <c r="E27" s="69"/>
      <c r="F27" s="77"/>
      <c r="G27" s="77"/>
      <c r="H27" s="69"/>
      <c r="I27" s="77"/>
      <c r="J27" s="69">
        <v>35000</v>
      </c>
      <c r="K27" s="69"/>
      <c r="L27" s="69"/>
      <c r="M27" s="31" t="s">
        <v>89</v>
      </c>
    </row>
    <row r="28" spans="1:13" s="26" customFormat="1" ht="22.5" customHeight="1">
      <c r="A28" s="65">
        <v>9</v>
      </c>
      <c r="B28" s="78" t="s">
        <v>90</v>
      </c>
      <c r="C28" s="79"/>
      <c r="D28" s="80">
        <f>SUM(E28:L28)</f>
        <v>984557</v>
      </c>
      <c r="E28" s="63"/>
      <c r="F28" s="80"/>
      <c r="G28" s="80"/>
      <c r="H28" s="80"/>
      <c r="I28" s="63"/>
      <c r="J28" s="80"/>
      <c r="K28" s="80"/>
      <c r="L28" s="63">
        <f>SUM(L29:L29)</f>
        <v>984557</v>
      </c>
      <c r="M28" s="36"/>
    </row>
    <row r="29" spans="1:13" s="16" customFormat="1" ht="36" customHeight="1">
      <c r="A29" s="71"/>
      <c r="B29" s="75" t="s">
        <v>91</v>
      </c>
      <c r="C29" s="76">
        <v>463</v>
      </c>
      <c r="D29" s="69">
        <f>SUM(E29:L29)</f>
        <v>984557</v>
      </c>
      <c r="E29" s="69"/>
      <c r="F29" s="77"/>
      <c r="G29" s="77"/>
      <c r="H29" s="69"/>
      <c r="I29" s="77"/>
      <c r="J29" s="69"/>
      <c r="K29" s="69"/>
      <c r="L29" s="69">
        <v>984557</v>
      </c>
      <c r="M29" s="31"/>
    </row>
    <row r="30" spans="1:13" s="26" customFormat="1" ht="21.75" customHeight="1">
      <c r="A30" s="65">
        <v>10</v>
      </c>
      <c r="B30" s="78" t="s">
        <v>125</v>
      </c>
      <c r="C30" s="79"/>
      <c r="D30" s="80">
        <f>SUM(E30:L30)</f>
        <v>60000</v>
      </c>
      <c r="E30" s="63"/>
      <c r="F30" s="80"/>
      <c r="G30" s="80"/>
      <c r="H30" s="80"/>
      <c r="I30" s="63">
        <f>SUM(I31:I31)</f>
        <v>60000</v>
      </c>
      <c r="J30" s="80"/>
      <c r="K30" s="80"/>
      <c r="L30" s="80"/>
      <c r="M30" s="36"/>
    </row>
    <row r="31" spans="1:13" s="16" customFormat="1" ht="36" customHeight="1">
      <c r="A31" s="71"/>
      <c r="B31" s="75" t="s">
        <v>93</v>
      </c>
      <c r="C31" s="76">
        <v>501</v>
      </c>
      <c r="D31" s="69">
        <f>SUM(E31:J31)</f>
        <v>60000</v>
      </c>
      <c r="E31" s="69"/>
      <c r="F31" s="77"/>
      <c r="G31" s="77"/>
      <c r="H31" s="69"/>
      <c r="I31" s="69">
        <v>60000</v>
      </c>
      <c r="J31" s="69"/>
      <c r="K31" s="69"/>
      <c r="L31" s="69"/>
      <c r="M31" s="31" t="s">
        <v>107</v>
      </c>
    </row>
    <row r="32" spans="1:13" s="26" customFormat="1" ht="19.5" customHeight="1">
      <c r="A32" s="65">
        <v>11</v>
      </c>
      <c r="B32" s="78" t="s">
        <v>58</v>
      </c>
      <c r="C32" s="79"/>
      <c r="D32" s="80">
        <f>SUM(E32:L32)</f>
        <v>85000</v>
      </c>
      <c r="E32" s="63"/>
      <c r="F32" s="80"/>
      <c r="G32" s="80"/>
      <c r="H32" s="80"/>
      <c r="I32" s="63">
        <f>SUM(I33:I33)</f>
        <v>85000</v>
      </c>
      <c r="J32" s="80"/>
      <c r="K32" s="80"/>
      <c r="L32" s="80"/>
      <c r="M32" s="36"/>
    </row>
    <row r="33" spans="1:13" s="16" customFormat="1" ht="30.75" customHeight="1">
      <c r="A33" s="71"/>
      <c r="B33" s="75" t="s">
        <v>94</v>
      </c>
      <c r="C33" s="76">
        <v>472</v>
      </c>
      <c r="D33" s="69">
        <f>SUM(E33:J33)</f>
        <v>85000</v>
      </c>
      <c r="E33" s="69"/>
      <c r="F33" s="77"/>
      <c r="G33" s="77"/>
      <c r="H33" s="69"/>
      <c r="I33" s="69">
        <v>85000</v>
      </c>
      <c r="J33" s="69"/>
      <c r="K33" s="69"/>
      <c r="L33" s="69"/>
      <c r="M33" s="31" t="s">
        <v>95</v>
      </c>
    </row>
    <row r="34" spans="1:13" s="26" customFormat="1" ht="19.5" customHeight="1">
      <c r="A34" s="65">
        <v>12</v>
      </c>
      <c r="B34" s="78" t="s">
        <v>96</v>
      </c>
      <c r="C34" s="79"/>
      <c r="D34" s="80">
        <f>SUM(E34:L34)</f>
        <v>61032</v>
      </c>
      <c r="E34" s="63"/>
      <c r="F34" s="63"/>
      <c r="G34" s="63">
        <f>SUM(G35:G35)</f>
        <v>61032</v>
      </c>
      <c r="H34" s="80"/>
      <c r="I34" s="63"/>
      <c r="J34" s="80"/>
      <c r="K34" s="80"/>
      <c r="L34" s="80"/>
      <c r="M34" s="36"/>
    </row>
    <row r="35" spans="1:13" s="16" customFormat="1" ht="30.75" customHeight="1">
      <c r="A35" s="71"/>
      <c r="B35" s="75" t="s">
        <v>97</v>
      </c>
      <c r="C35" s="76">
        <v>459</v>
      </c>
      <c r="D35" s="69">
        <f>SUM(E35:J35)</f>
        <v>61032</v>
      </c>
      <c r="E35" s="69"/>
      <c r="F35" s="69"/>
      <c r="G35" s="69">
        <v>61032</v>
      </c>
      <c r="H35" s="69"/>
      <c r="I35" s="69"/>
      <c r="J35" s="69"/>
      <c r="K35" s="69"/>
      <c r="L35" s="69"/>
      <c r="M35" s="31" t="s">
        <v>98</v>
      </c>
    </row>
    <row r="36" spans="1:13" s="26" customFormat="1" ht="19.5" customHeight="1">
      <c r="A36" s="65">
        <v>13</v>
      </c>
      <c r="B36" s="78" t="s">
        <v>63</v>
      </c>
      <c r="C36" s="79"/>
      <c r="D36" s="80">
        <f>SUM(E36:L36)</f>
        <v>45000</v>
      </c>
      <c r="E36" s="63">
        <f>SUM(E37:E37)</f>
        <v>45000</v>
      </c>
      <c r="F36" s="63"/>
      <c r="G36" s="63"/>
      <c r="H36" s="80"/>
      <c r="I36" s="63"/>
      <c r="J36" s="80"/>
      <c r="K36" s="80"/>
      <c r="L36" s="80"/>
      <c r="M36" s="36"/>
    </row>
    <row r="37" spans="1:13" s="16" customFormat="1" ht="30.75" customHeight="1">
      <c r="A37" s="71"/>
      <c r="B37" s="75" t="s">
        <v>104</v>
      </c>
      <c r="C37" s="76">
        <v>463</v>
      </c>
      <c r="D37" s="69">
        <f>SUM(E37:J37)</f>
        <v>45000</v>
      </c>
      <c r="E37" s="69">
        <v>45000</v>
      </c>
      <c r="F37" s="69"/>
      <c r="G37" s="69"/>
      <c r="H37" s="69"/>
      <c r="I37" s="69"/>
      <c r="J37" s="69"/>
      <c r="K37" s="69"/>
      <c r="L37" s="69"/>
      <c r="M37" s="31" t="s">
        <v>103</v>
      </c>
    </row>
    <row r="38" spans="1:13" s="26" customFormat="1" ht="19.5" customHeight="1">
      <c r="A38" s="65">
        <v>14</v>
      </c>
      <c r="B38" s="78" t="s">
        <v>99</v>
      </c>
      <c r="C38" s="79"/>
      <c r="D38" s="80">
        <f>SUM(E38:L38)</f>
        <v>65000</v>
      </c>
      <c r="E38" s="63"/>
      <c r="F38" s="63"/>
      <c r="G38" s="63"/>
      <c r="H38" s="80"/>
      <c r="I38" s="63">
        <f>SUM(I39:I39)</f>
        <v>65000</v>
      </c>
      <c r="J38" s="80"/>
      <c r="K38" s="80"/>
      <c r="L38" s="80"/>
      <c r="M38" s="36"/>
    </row>
    <row r="39" spans="1:13" s="16" customFormat="1" ht="41.25">
      <c r="A39" s="71"/>
      <c r="B39" s="75" t="s">
        <v>100</v>
      </c>
      <c r="C39" s="76">
        <v>473</v>
      </c>
      <c r="D39" s="69">
        <f>SUM(E39:J39)</f>
        <v>65000</v>
      </c>
      <c r="E39" s="69"/>
      <c r="F39" s="69"/>
      <c r="G39" s="69"/>
      <c r="H39" s="69"/>
      <c r="I39" s="69">
        <v>65000</v>
      </c>
      <c r="J39" s="69"/>
      <c r="K39" s="69"/>
      <c r="L39" s="69"/>
      <c r="M39" s="31" t="s">
        <v>109</v>
      </c>
    </row>
    <row r="40" spans="1:13" s="26" customFormat="1" ht="19.5" customHeight="1">
      <c r="A40" s="65">
        <v>15</v>
      </c>
      <c r="B40" s="78" t="s">
        <v>101</v>
      </c>
      <c r="C40" s="79"/>
      <c r="D40" s="80">
        <f>SUM(E40:L40)</f>
        <v>817000</v>
      </c>
      <c r="E40" s="63"/>
      <c r="F40" s="63">
        <f>SUM(F41:F41)</f>
        <v>817000</v>
      </c>
      <c r="G40" s="63"/>
      <c r="H40" s="80"/>
      <c r="I40" s="63"/>
      <c r="J40" s="80"/>
      <c r="K40" s="80"/>
      <c r="L40" s="80"/>
      <c r="M40" s="36"/>
    </row>
    <row r="41" spans="1:13" s="16" customFormat="1" ht="30.75" customHeight="1">
      <c r="A41" s="71"/>
      <c r="B41" s="75" t="s">
        <v>102</v>
      </c>
      <c r="C41" s="76">
        <v>504</v>
      </c>
      <c r="D41" s="69">
        <f>SUM(E41:J41)</f>
        <v>817000</v>
      </c>
      <c r="E41" s="69"/>
      <c r="F41" s="69">
        <f>190000+627000</f>
        <v>817000</v>
      </c>
      <c r="G41" s="69"/>
      <c r="H41" s="69"/>
      <c r="I41" s="69"/>
      <c r="J41" s="69"/>
      <c r="K41" s="69"/>
      <c r="L41" s="69"/>
      <c r="M41" s="31"/>
    </row>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sheetData>
  <sheetProtection/>
  <mergeCells count="18">
    <mergeCell ref="E7:E8"/>
    <mergeCell ref="L7:L8"/>
    <mergeCell ref="F7:F8"/>
    <mergeCell ref="H7:H8"/>
    <mergeCell ref="I7:I8"/>
    <mergeCell ref="J7:J8"/>
    <mergeCell ref="K7:K8"/>
    <mergeCell ref="G7:G8"/>
    <mergeCell ref="A1:L1"/>
    <mergeCell ref="A2:M2"/>
    <mergeCell ref="A3:M3"/>
    <mergeCell ref="E5:J5"/>
    <mergeCell ref="A6:A8"/>
    <mergeCell ref="B6:B8"/>
    <mergeCell ref="C6:C8"/>
    <mergeCell ref="D6:D8"/>
    <mergeCell ref="E6:L6"/>
    <mergeCell ref="M6:M8"/>
  </mergeCells>
  <printOptions/>
  <pageMargins left="0.2" right="0.2" top="0.40625" bottom="0.4583333333333333" header="0.21" footer="0.2"/>
  <pageSetup horizontalDpi="600" verticalDpi="600" orientation="landscape" scale="90"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nguyenthithuong</dc:creator>
  <cp:keywords/>
  <dc:description/>
  <cp:lastModifiedBy>Admin</cp:lastModifiedBy>
  <cp:lastPrinted>2016-06-29T03:31:25Z</cp:lastPrinted>
  <dcterms:created xsi:type="dcterms:W3CDTF">2012-03-29T06:49:13Z</dcterms:created>
  <dcterms:modified xsi:type="dcterms:W3CDTF">2016-06-30T02:00:32Z</dcterms:modified>
  <cp:category/>
  <cp:version/>
  <cp:contentType/>
  <cp:contentStatus/>
</cp:coreProperties>
</file>