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4112" windowHeight="9216" activeTab="1"/>
  </bookViews>
  <sheets>
    <sheet name="PL01" sheetId="1" r:id="rId1"/>
    <sheet name="PL02" sheetId="2" r:id="rId2"/>
  </sheets>
  <definedNames>
    <definedName name="_xlnm.Print_Titles" localSheetId="1">'PL02'!$4:$6</definedName>
  </definedNames>
  <calcPr fullCalcOnLoad="1"/>
</workbook>
</file>

<file path=xl/comments1.xml><?xml version="1.0" encoding="utf-8"?>
<comments xmlns="http://schemas.openxmlformats.org/spreadsheetml/2006/main">
  <authors>
    <author>HeroMc</author>
  </authors>
  <commentList>
    <comment ref="C8" authorId="0">
      <text>
        <r>
          <rPr>
            <b/>
            <sz val="8"/>
            <rFont val="Tahoma"/>
            <family val="0"/>
          </rPr>
          <t>HeroMc: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<sst xmlns="http://schemas.openxmlformats.org/spreadsheetml/2006/main" count="243" uniqueCount="174">
  <si>
    <t>Họ và tên</t>
  </si>
  <si>
    <t>Năm sinh</t>
  </si>
  <si>
    <t>Quê quán</t>
  </si>
  <si>
    <t>Ông Alăng De</t>
  </si>
  <si>
    <t>Làm nhiệm vụ giữ kho vật liệu thi công đường giao thông tại địa phương, bị nước lũ cuốn trôi mất tích vào khoảng 20 giờ ngày 18/9/2013, đến nay đã tìm thấy xác.</t>
  </si>
  <si>
    <t>Ông ALăng Mốt</t>
  </si>
  <si>
    <t>Bị mất tích lúc 08 giờ ngày 17/9/2013 tại thác Tabăng, thôn Pà Rồng, xã Tà Bhing, huyện Nam Giang. Nguyên nhân: đi rừng để cải thiện đời sống với những người bà con.</t>
  </si>
  <si>
    <t>Bà Nguyễn Thị Bé</t>
  </si>
  <si>
    <t>Ông Đào Đình Hùng</t>
  </si>
  <si>
    <t>Em Tăng Thị Thu Hà</t>
  </si>
  <si>
    <t>Bà Trần Thị Nhuế</t>
  </si>
  <si>
    <t>Bà Huỳnh Thị Hậu</t>
  </si>
  <si>
    <t>Ông Nguyễn Phụng</t>
  </si>
  <si>
    <t>Ông Phan Hiệu</t>
  </si>
  <si>
    <t>Bà Nguyễn Thị Cửu</t>
  </si>
  <si>
    <t xml:space="preserve">Bị thương ở đầu khi di chuyến tránh lụt sang nhà cao hơn (nhà con gái). </t>
  </si>
  <si>
    <t>Ông Nguyễn Văn Bá</t>
  </si>
  <si>
    <t>Bà Trần Thị Diêu</t>
  </si>
  <si>
    <t>Bà Ngô Thị Nhị</t>
  </si>
  <si>
    <t>Ông Võ Văn Đức</t>
  </si>
  <si>
    <t>Ông Đổ Hủy</t>
  </si>
  <si>
    <t>Cháu Nguyễn Khang</t>
  </si>
  <si>
    <t>a. Người chết: 02 người</t>
  </si>
  <si>
    <t>Stt</t>
  </si>
  <si>
    <t>Nguyên nhân</t>
  </si>
  <si>
    <t>b. Người bị thương: 14 người</t>
  </si>
  <si>
    <t>Dọn lụt bị té gãy tay lúc 16h00 ngày 18/9/2013.</t>
  </si>
  <si>
    <t>Dọn lụt bị té ngã gãy xương đùi lúc 22h00 ngày 18/9/2013.</t>
  </si>
  <si>
    <t>Bị gãy xương sườn do rớt gác lúc đang dọn lụt vào ngày 18/9/2013.</t>
  </si>
  <si>
    <t>Bị nứt xương chậu và gãy xương bả vai do dọn lụt bị té thang gỗ.</t>
  </si>
  <si>
    <t>Bị chấn thương vùng đầu do dọn lụt bị té vào lúc 16h00 ngày 18/9/2013.</t>
  </si>
  <si>
    <t>Dắt bò xuống gác khi nước rút, bị té ngã bị thương ở đầu.</t>
  </si>
  <si>
    <t>Bị vãy xương tay và chân do dọn lụt lúc 16h30 ngày 18/9/2013.</t>
  </si>
  <si>
    <t>Bị té chấn thương sọ não khi dọn lụt.</t>
  </si>
  <si>
    <t>Bị té chấn thương xương đùi do dọn lụt.</t>
  </si>
  <si>
    <t>Bị chấn thương đốt sống lưng do chèn chống nhà cửa.</t>
  </si>
  <si>
    <t>Bị té nức xương đầu gối trong lúc dọn lụt vào ngày 18/9/2013.</t>
  </si>
  <si>
    <t>Bị té gãy tay đêm 18/9/2013.</t>
  </si>
  <si>
    <t>Thôn Khe Bhợt, Kà Dăng, Đông Giang</t>
  </si>
  <si>
    <t>Thôn Cẩm Tú 2, Điện Phong, Điện Bàn</t>
  </si>
  <si>
    <t>Thôn Hậu Khách Đông, Đại Sơn, Đại Lộc</t>
  </si>
  <si>
    <t>Thôn Ái Mỹ, Đại Hòa, Đại Lộc</t>
  </si>
  <si>
    <t>Thôn Bàng Tân, Đại Đồng, Đại Lộc</t>
  </si>
  <si>
    <t>Thôn Đại An, Đại Nghĩa, Đại Lộc</t>
  </si>
  <si>
    <t>Thôn Trúc Hà, Đại Hưng, Đại Lộc</t>
  </si>
  <si>
    <t>Thôn Ngọc Kinh Tây, Đại Hồng, Đại Lộc</t>
  </si>
  <si>
    <t>Thôn Phú Phong, Đại Tân, Đại Lộc</t>
  </si>
  <si>
    <t>Thôn Ấp Nam, Đại Minh, Đại Lộc</t>
  </si>
  <si>
    <t>Thôn Bàu Tròn, Đại An, Đại Lộc</t>
  </si>
  <si>
    <t>Thôn Hà Dục Đông, Đại Lãnh, Đại Lộc</t>
  </si>
  <si>
    <t>Thôn Phước Bình, Đại Minh, Đại Lộc</t>
  </si>
  <si>
    <t>Thôn Tây Gia, Đại Minh, Đại Lộc</t>
  </si>
  <si>
    <t>Thôn A Zứt, Mà Coi, Đông Giang</t>
  </si>
  <si>
    <t>TỔNG GIÁ TRỊ THIỆT HẠI</t>
  </si>
  <si>
    <t>I</t>
  </si>
  <si>
    <t>DÂN SINH</t>
  </si>
  <si>
    <t>Người</t>
  </si>
  <si>
    <t>- Người chết</t>
  </si>
  <si>
    <t>người</t>
  </si>
  <si>
    <t>- Người bị thương</t>
  </si>
  <si>
    <t>Di dời dân</t>
  </si>
  <si>
    <t>hộ</t>
  </si>
  <si>
    <t>Nhà cửa</t>
  </si>
  <si>
    <t>cái</t>
  </si>
  <si>
    <t>- Bị hư, sập 100%</t>
  </si>
  <si>
    <t>- Bị hư, sập &gt; 50%</t>
  </si>
  <si>
    <t>- Bị ngập lụt</t>
  </si>
  <si>
    <t>- Bị trôi, sạt lở</t>
  </si>
  <si>
    <t>- Sạt lở đất ở</t>
  </si>
  <si>
    <t xml:space="preserve">Lương thực </t>
  </si>
  <si>
    <t>Tấn</t>
  </si>
  <si>
    <t>- Bị ngập ướt</t>
  </si>
  <si>
    <t>II</t>
  </si>
  <si>
    <t>NÔNG NGHIỆP</t>
  </si>
  <si>
    <t>Lúa</t>
  </si>
  <si>
    <t>ha</t>
  </si>
  <si>
    <t>- Lúa nước</t>
  </si>
  <si>
    <t>- Lúa gieo</t>
  </si>
  <si>
    <t>Hoa màu</t>
  </si>
  <si>
    <t>- Khoai lang</t>
  </si>
  <si>
    <t>- Sắn</t>
  </si>
  <si>
    <t>- Ngô</t>
  </si>
  <si>
    <t>- Chuối</t>
  </si>
  <si>
    <t>- Các loại rau màu khác</t>
  </si>
  <si>
    <t>Đất ruộng và đất sản xuất</t>
  </si>
  <si>
    <t>- Bị sạt lở</t>
  </si>
  <si>
    <t>- Bị bồi lấp</t>
  </si>
  <si>
    <t>Con vật nuôi</t>
  </si>
  <si>
    <t>con</t>
  </si>
  <si>
    <t>- Gia súc</t>
  </si>
  <si>
    <t>- Gia cầm</t>
  </si>
  <si>
    <t>Phân bón, vật tư nông nghiệp</t>
  </si>
  <si>
    <t>III</t>
  </si>
  <si>
    <t>CÂY CÔNG NGHIỆP, LÂM NGHIỆP</t>
  </si>
  <si>
    <t>Keo bị ngã đổ</t>
  </si>
  <si>
    <t>cây</t>
  </si>
  <si>
    <t>Các  loại cây khác</t>
  </si>
  <si>
    <t>Cây</t>
  </si>
  <si>
    <t>IV</t>
  </si>
  <si>
    <t>THUỶ SẢN</t>
  </si>
  <si>
    <t>Bị trôi</t>
  </si>
  <si>
    <t>tấn</t>
  </si>
  <si>
    <t>- Tôm cá</t>
  </si>
  <si>
    <t>Ao nuôi</t>
  </si>
  <si>
    <t>V</t>
  </si>
  <si>
    <t>CÔNG TRÌNH THUỶ LỢI</t>
  </si>
  <si>
    <t>Cầu, cống trên kênh</t>
  </si>
  <si>
    <t>Kênh mương đất</t>
  </si>
  <si>
    <t>- Kênh mương đất bị sạt lở</t>
  </si>
  <si>
    <t>- Kênh mương đất bồi lấp</t>
  </si>
  <si>
    <t>Bê tông, đá xây các loại</t>
  </si>
  <si>
    <t>- Bị sạt bồi lấp</t>
  </si>
  <si>
    <t xml:space="preserve">Đập </t>
  </si>
  <si>
    <t>- Đập dâng kiên cố hư hỏng</t>
  </si>
  <si>
    <t>- Đập thời vụ bị cuốn trôi</t>
  </si>
  <si>
    <t>Các  loại công trình trên đê, kè</t>
  </si>
  <si>
    <t>VI</t>
  </si>
  <si>
    <t>Đầu mối</t>
  </si>
  <si>
    <t>Đường ống</t>
  </si>
  <si>
    <t>- Khối lượng sạt lở</t>
  </si>
  <si>
    <t>- Khối lượng bồi lấp</t>
  </si>
  <si>
    <t>- Bị trôi</t>
  </si>
  <si>
    <t>m</t>
  </si>
  <si>
    <t>- Hệ thống thủy luân bị trôi</t>
  </si>
  <si>
    <t>hệ</t>
  </si>
  <si>
    <t>VII</t>
  </si>
  <si>
    <t>CÔNG TRÌNH GIAO THÔNG</t>
  </si>
  <si>
    <t>Đường quốc lộ</t>
  </si>
  <si>
    <t xml:space="preserve">Sạt lở </t>
  </si>
  <si>
    <t xml:space="preserve">Đường tỉnh (ĐT) </t>
  </si>
  <si>
    <t>- Cầu, cống bị hư hỏng, trôi</t>
  </si>
  <si>
    <t xml:space="preserve">+ Xói lở taluy âm </t>
  </si>
  <si>
    <t xml:space="preserve">Đường huyện (ĐH) </t>
  </si>
  <si>
    <t>-</t>
  </si>
  <si>
    <t>Đường nhựa, bê tông:</t>
  </si>
  <si>
    <t>m2</t>
  </si>
  <si>
    <t>Đường đất, cấp phối:</t>
  </si>
  <si>
    <t>Cầu, cống kiên cố bị hư hỏng, trôi</t>
  </si>
  <si>
    <t>Mố cầu bị sạt lở</t>
  </si>
  <si>
    <t>Cái</t>
  </si>
  <si>
    <t>Đường xã (ĐX), giao thông nông thôn</t>
  </si>
  <si>
    <t>- Nền đường bị trôi</t>
  </si>
  <si>
    <t>- Cầu treo bị trôi</t>
  </si>
  <si>
    <t>- Rọ đá bị trôi</t>
  </si>
  <si>
    <t>- Các loại đường giao thông nông thôn</t>
  </si>
  <si>
    <t>Đường Hồ Chí Minh</t>
  </si>
  <si>
    <t>VIII</t>
  </si>
  <si>
    <t>CƠ SỞ HẠ TẦNG NHÀ NƯỚC</t>
  </si>
  <si>
    <t>Y tế</t>
  </si>
  <si>
    <t>- Bị tốc mái &gt;50%</t>
  </si>
  <si>
    <t>Trạm</t>
  </si>
  <si>
    <t>Tường rào bị ngã đổ</t>
  </si>
  <si>
    <t>Trụ rào, cổng bị ngã đổ</t>
  </si>
  <si>
    <t>IX</t>
  </si>
  <si>
    <t>Điện, viễn thông</t>
  </si>
  <si>
    <t>- Trụ điện bị gãy, ngã đổ</t>
  </si>
  <si>
    <t>trụ</t>
  </si>
  <si>
    <t>- Đường dây điện bị đứt</t>
  </si>
  <si>
    <t>- Trạm biến áp bị hư hỏng</t>
  </si>
  <si>
    <t>trạm</t>
  </si>
  <si>
    <r>
      <t>m</t>
    </r>
    <r>
      <rPr>
        <vertAlign val="superscript"/>
        <sz val="12"/>
        <rFont val="Times New Roman"/>
        <family val="1"/>
      </rPr>
      <t>3</t>
    </r>
  </si>
  <si>
    <t>Danh mục</t>
  </si>
  <si>
    <t>Đơn vị tính</t>
  </si>
  <si>
    <t>Tổng cộng</t>
  </si>
  <si>
    <t>Giá trị thiệt hại
 (ngàn đồng)</t>
  </si>
  <si>
    <t>+ Bong tróc, trôi</t>
  </si>
  <si>
    <t>Bị gãy xương sườn và xương bả vai do té ngã khi chèn chống nhà cửa.</t>
  </si>
  <si>
    <t>CÔNG TRÌNH NƯỚC SINH HOẠT</t>
  </si>
  <si>
    <t>(Kèm theo Báo cáo số  176 /BC-UBND ngày  30  /9/2013 của UBND tỉnh Quảng Nam</t>
  </si>
  <si>
    <t>(Kèm theo Báo cáo số: 176     /BC-UBND ngày  30   /9/2013 của UBND tỉnh Quảng Nam)</t>
  </si>
  <si>
    <t xml:space="preserve"> TÌNH HÌNH THIỆT HẠI VỀ NGƯỜI DO BÃO SỐ 08</t>
  </si>
  <si>
    <t xml:space="preserve">                                         Phụ lục 1</t>
  </si>
  <si>
    <t>Phụ lục 2</t>
  </si>
  <si>
    <t xml:space="preserve">  TỔNG HỢP TÌNH HÌNH THIỆT HẠI DO BÃO SỐ 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</si>
</sst>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13">
    <font>
      <sz val="13"/>
      <name val="Times New Roman"/>
      <family val="0"/>
    </font>
    <font>
      <sz val="14"/>
      <name val="Times New Roman"/>
      <family val="1"/>
    </font>
    <font>
      <sz val="8"/>
      <name val="Times New Roman"/>
      <family val="0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3" fontId="6" fillId="2" borderId="6" xfId="19" applyNumberFormat="1" applyFont="1" applyFill="1" applyBorder="1" applyAlignment="1">
      <alignment horizontal="center" vertical="center" wrapText="1"/>
      <protection/>
    </xf>
    <xf numFmtId="3" fontId="6" fillId="2" borderId="7" xfId="19" applyNumberFormat="1" applyFont="1" applyFill="1" applyBorder="1" applyAlignment="1">
      <alignment horizontal="center" vertical="center"/>
      <protection/>
    </xf>
    <xf numFmtId="3" fontId="6" fillId="2" borderId="7" xfId="19" applyNumberFormat="1" applyFont="1" applyFill="1" applyBorder="1" applyAlignment="1">
      <alignment horizontal="left" vertical="center"/>
      <protection/>
    </xf>
    <xf numFmtId="3" fontId="4" fillId="2" borderId="2" xfId="19" applyNumberFormat="1" applyFont="1" applyFill="1" applyBorder="1" applyAlignment="1">
      <alignment horizontal="center" vertical="center"/>
      <protection/>
    </xf>
    <xf numFmtId="4" fontId="6" fillId="2" borderId="2" xfId="19" applyNumberFormat="1" applyFont="1" applyFill="1" applyBorder="1">
      <alignment/>
      <protection/>
    </xf>
    <xf numFmtId="4" fontId="6" fillId="2" borderId="2" xfId="19" applyNumberFormat="1" applyFont="1" applyFill="1" applyBorder="1" applyAlignment="1">
      <alignment horizontal="center" vertical="center"/>
      <protection/>
    </xf>
    <xf numFmtId="3" fontId="4" fillId="2" borderId="3" xfId="19" applyNumberFormat="1" applyFont="1" applyFill="1" applyBorder="1" applyAlignment="1">
      <alignment horizontal="center" vertical="center"/>
      <protection/>
    </xf>
    <xf numFmtId="4" fontId="4" fillId="2" borderId="3" xfId="19" applyNumberFormat="1" applyFont="1" applyFill="1" applyBorder="1" applyAlignment="1" quotePrefix="1">
      <alignment vertical="center"/>
      <protection/>
    </xf>
    <xf numFmtId="4" fontId="4" fillId="2" borderId="3" xfId="19" applyNumberFormat="1" applyFont="1" applyFill="1" applyBorder="1" applyAlignment="1">
      <alignment horizontal="center" vertical="center"/>
      <protection/>
    </xf>
    <xf numFmtId="4" fontId="4" fillId="2" borderId="3" xfId="19" applyNumberFormat="1" applyFont="1" applyFill="1" applyBorder="1" quotePrefix="1">
      <alignment/>
      <protection/>
    </xf>
    <xf numFmtId="4" fontId="6" fillId="2" borderId="3" xfId="19" applyNumberFormat="1" applyFont="1" applyFill="1" applyBorder="1">
      <alignment/>
      <protection/>
    </xf>
    <xf numFmtId="4" fontId="4" fillId="2" borderId="8" xfId="19" applyNumberFormat="1" applyFont="1" applyFill="1" applyBorder="1" quotePrefix="1">
      <alignment/>
      <protection/>
    </xf>
    <xf numFmtId="3" fontId="6" fillId="2" borderId="1" xfId="19" applyNumberFormat="1" applyFont="1" applyFill="1" applyBorder="1" applyAlignment="1">
      <alignment horizontal="center" vertical="center"/>
      <protection/>
    </xf>
    <xf numFmtId="3" fontId="6" fillId="2" borderId="1" xfId="19" applyNumberFormat="1" applyFont="1" applyFill="1" applyBorder="1" applyAlignment="1">
      <alignment horizontal="left" vertical="center"/>
      <protection/>
    </xf>
    <xf numFmtId="4" fontId="4" fillId="2" borderId="2" xfId="19" applyNumberFormat="1" applyFont="1" applyFill="1" applyBorder="1" applyAlignment="1">
      <alignment horizontal="center" vertical="center"/>
      <protection/>
    </xf>
    <xf numFmtId="3" fontId="4" fillId="0" borderId="3" xfId="19" applyNumberFormat="1" applyFont="1" applyFill="1" applyBorder="1" applyAlignment="1">
      <alignment horizontal="center" vertical="center"/>
      <protection/>
    </xf>
    <xf numFmtId="3" fontId="6" fillId="2" borderId="9" xfId="19" applyNumberFormat="1" applyFont="1" applyFill="1" applyBorder="1" applyAlignment="1">
      <alignment horizontal="center" vertical="center"/>
      <protection/>
    </xf>
    <xf numFmtId="4" fontId="4" fillId="0" borderId="3" xfId="19" applyNumberFormat="1" applyFont="1" applyFill="1" applyBorder="1" quotePrefix="1">
      <alignment/>
      <protection/>
    </xf>
    <xf numFmtId="4" fontId="4" fillId="0" borderId="3" xfId="19" applyNumberFormat="1" applyFont="1" applyFill="1" applyBorder="1" applyAlignment="1">
      <alignment horizontal="center" vertical="center"/>
      <protection/>
    </xf>
    <xf numFmtId="4" fontId="6" fillId="2" borderId="3" xfId="19" applyNumberFormat="1" applyFont="1" applyFill="1" applyBorder="1" applyAlignment="1">
      <alignment vertical="center"/>
      <protection/>
    </xf>
    <xf numFmtId="3" fontId="4" fillId="2" borderId="4" xfId="19" applyNumberFormat="1" applyFont="1" applyFill="1" applyBorder="1" applyAlignment="1">
      <alignment horizontal="center" vertical="center"/>
      <protection/>
    </xf>
    <xf numFmtId="4" fontId="6" fillId="2" borderId="4" xfId="19" applyNumberFormat="1" applyFont="1" applyFill="1" applyBorder="1" applyAlignment="1">
      <alignment vertical="center"/>
      <protection/>
    </xf>
    <xf numFmtId="4" fontId="4" fillId="2" borderId="4" xfId="19" applyNumberFormat="1" applyFont="1" applyFill="1" applyBorder="1" applyAlignment="1">
      <alignment horizontal="center" vertical="center"/>
      <protection/>
    </xf>
    <xf numFmtId="4" fontId="4" fillId="2" borderId="3" xfId="19" applyNumberFormat="1" applyFont="1" applyFill="1" applyBorder="1">
      <alignment/>
      <protection/>
    </xf>
    <xf numFmtId="3" fontId="4" fillId="2" borderId="10" xfId="19" applyNumberFormat="1" applyFont="1" applyFill="1" applyBorder="1" applyAlignment="1">
      <alignment horizontal="center" vertical="center"/>
      <protection/>
    </xf>
    <xf numFmtId="4" fontId="4" fillId="2" borderId="10" xfId="19" applyNumberFormat="1" applyFont="1" applyFill="1" applyBorder="1">
      <alignment/>
      <protection/>
    </xf>
    <xf numFmtId="4" fontId="4" fillId="2" borderId="10" xfId="19" applyNumberFormat="1" applyFont="1" applyFill="1" applyBorder="1" applyAlignment="1">
      <alignment horizontal="center" vertical="center"/>
      <protection/>
    </xf>
    <xf numFmtId="4" fontId="6" fillId="2" borderId="1" xfId="19" applyNumberFormat="1" applyFont="1" applyFill="1" applyBorder="1" applyAlignment="1">
      <alignment vertical="center"/>
      <protection/>
    </xf>
    <xf numFmtId="4" fontId="6" fillId="2" borderId="2" xfId="19" applyNumberFormat="1" applyFont="1" applyFill="1" applyBorder="1" applyAlignment="1">
      <alignment vertical="center"/>
      <protection/>
    </xf>
    <xf numFmtId="3" fontId="6" fillId="2" borderId="3" xfId="19" applyNumberFormat="1" applyFont="1" applyFill="1" applyBorder="1" applyAlignment="1">
      <alignment horizontal="center" vertical="center"/>
      <protection/>
    </xf>
    <xf numFmtId="4" fontId="4" fillId="2" borderId="3" xfId="19" applyNumberFormat="1" applyFont="1" applyFill="1" applyBorder="1" applyAlignment="1" quotePrefix="1">
      <alignment wrapText="1"/>
      <protection/>
    </xf>
    <xf numFmtId="4" fontId="4" fillId="2" borderId="2" xfId="19" applyNumberFormat="1" applyFont="1" applyFill="1" applyBorder="1">
      <alignment/>
      <protection/>
    </xf>
    <xf numFmtId="4" fontId="6" fillId="2" borderId="2" xfId="19" applyNumberFormat="1" applyFont="1" applyFill="1" applyBorder="1" applyAlignment="1">
      <alignment horizontal="left"/>
      <protection/>
    </xf>
    <xf numFmtId="4" fontId="6" fillId="2" borderId="2" xfId="19" applyNumberFormat="1" applyFont="1" applyFill="1" applyBorder="1" applyAlignment="1">
      <alignment horizontal="center" vertical="center" wrapText="1"/>
      <protection/>
    </xf>
    <xf numFmtId="3" fontId="4" fillId="2" borderId="3" xfId="19" applyNumberFormat="1" applyFont="1" applyFill="1" applyBorder="1" applyAlignment="1" quotePrefix="1">
      <alignment horizontal="center" vertical="center"/>
      <protection/>
    </xf>
    <xf numFmtId="4" fontId="4" fillId="2" borderId="10" xfId="19" applyNumberFormat="1" applyFont="1" applyFill="1" applyBorder="1" quotePrefix="1">
      <alignment/>
      <protection/>
    </xf>
    <xf numFmtId="3" fontId="4" fillId="2" borderId="5" xfId="19" applyNumberFormat="1" applyFont="1" applyFill="1" applyBorder="1" applyAlignment="1">
      <alignment horizontal="center" vertical="center"/>
      <protection/>
    </xf>
    <xf numFmtId="4" fontId="6" fillId="2" borderId="5" xfId="19" applyNumberFormat="1" applyFont="1" applyFill="1" applyBorder="1">
      <alignment/>
      <protection/>
    </xf>
    <xf numFmtId="4" fontId="4" fillId="2" borderId="5" xfId="19" applyNumberFormat="1" applyFont="1" applyFill="1" applyBorder="1" applyAlignment="1">
      <alignment horizontal="center" vertical="center"/>
      <protection/>
    </xf>
    <xf numFmtId="3" fontId="4" fillId="2" borderId="11" xfId="19" applyNumberFormat="1" applyFont="1" applyFill="1" applyBorder="1" applyAlignment="1">
      <alignment horizontal="center" vertical="center"/>
      <protection/>
    </xf>
    <xf numFmtId="4" fontId="4" fillId="2" borderId="11" xfId="19" applyNumberFormat="1" applyFont="1" applyFill="1" applyBorder="1" quotePrefix="1">
      <alignment/>
      <protection/>
    </xf>
    <xf numFmtId="4" fontId="4" fillId="2" borderId="11" xfId="19" applyNumberFormat="1" applyFont="1" applyFill="1" applyBorder="1" applyAlignment="1">
      <alignment horizontal="center" vertical="center"/>
      <protection/>
    </xf>
    <xf numFmtId="3" fontId="11" fillId="2" borderId="4" xfId="19" applyNumberFormat="1" applyFont="1" applyFill="1" applyBorder="1" applyAlignment="1">
      <alignment horizontal="center" vertical="center"/>
      <protection/>
    </xf>
    <xf numFmtId="3" fontId="11" fillId="2" borderId="4" xfId="19" applyNumberFormat="1" applyFont="1" applyFill="1" applyBorder="1" applyAlignment="1">
      <alignment horizontal="left" vertical="center"/>
      <protection/>
    </xf>
    <xf numFmtId="3" fontId="6" fillId="2" borderId="2" xfId="19" applyNumberFormat="1" applyFont="1" applyFill="1" applyBorder="1" applyAlignment="1">
      <alignment horizontal="right" vertical="center" wrapText="1"/>
      <protection/>
    </xf>
    <xf numFmtId="3" fontId="6" fillId="2" borderId="3" xfId="19" applyNumberFormat="1" applyFont="1" applyFill="1" applyBorder="1" applyAlignment="1">
      <alignment horizontal="right" vertical="center" wrapText="1"/>
      <protection/>
    </xf>
    <xf numFmtId="3" fontId="6" fillId="0" borderId="1" xfId="19" applyNumberFormat="1" applyFont="1" applyBorder="1" applyAlignment="1">
      <alignment horizontal="right" vertical="center"/>
      <protection/>
    </xf>
    <xf numFmtId="3" fontId="4" fillId="0" borderId="2" xfId="19" applyNumberFormat="1" applyFont="1" applyBorder="1" applyAlignment="1">
      <alignment horizontal="right" vertical="center"/>
      <protection/>
    </xf>
    <xf numFmtId="3" fontId="4" fillId="0" borderId="3" xfId="19" applyNumberFormat="1" applyFont="1" applyBorder="1" applyAlignment="1">
      <alignment horizontal="right" vertical="center"/>
      <protection/>
    </xf>
    <xf numFmtId="3" fontId="4" fillId="0" borderId="3" xfId="19" applyNumberFormat="1" applyFont="1" applyFill="1" applyBorder="1" applyAlignment="1">
      <alignment horizontal="right" vertical="center"/>
      <protection/>
    </xf>
    <xf numFmtId="3" fontId="4" fillId="0" borderId="4" xfId="19" applyNumberFormat="1" applyFont="1" applyBorder="1" applyAlignment="1">
      <alignment horizontal="right" vertical="center"/>
      <protection/>
    </xf>
    <xf numFmtId="3" fontId="4" fillId="2" borderId="3" xfId="19" applyNumberFormat="1" applyFont="1" applyFill="1" applyBorder="1" applyAlignment="1">
      <alignment horizontal="right" vertical="center" wrapText="1"/>
      <protection/>
    </xf>
    <xf numFmtId="168" fontId="4" fillId="2" borderId="3" xfId="19" applyNumberFormat="1" applyFont="1" applyFill="1" applyBorder="1" applyAlignment="1">
      <alignment horizontal="right" vertical="center" wrapText="1"/>
      <protection/>
    </xf>
    <xf numFmtId="3" fontId="6" fillId="2" borderId="4" xfId="19" applyNumberFormat="1" applyFont="1" applyFill="1" applyBorder="1" applyAlignment="1">
      <alignment horizontal="right" vertical="center" wrapText="1"/>
      <protection/>
    </xf>
    <xf numFmtId="3" fontId="6" fillId="2" borderId="1" xfId="19" applyNumberFormat="1" applyFont="1" applyFill="1" applyBorder="1" applyAlignment="1">
      <alignment horizontal="right" vertical="center" wrapText="1"/>
      <protection/>
    </xf>
    <xf numFmtId="3" fontId="6" fillId="0" borderId="3" xfId="19" applyNumberFormat="1" applyFont="1" applyBorder="1" applyAlignment="1">
      <alignment horizontal="right" vertical="center"/>
      <protection/>
    </xf>
    <xf numFmtId="3" fontId="4" fillId="2" borderId="4" xfId="19" applyNumberFormat="1" applyFont="1" applyFill="1" applyBorder="1" applyAlignment="1">
      <alignment horizontal="right" vertical="center" wrapText="1"/>
      <protection/>
    </xf>
    <xf numFmtId="3" fontId="6" fillId="0" borderId="2" xfId="19" applyNumberFormat="1" applyFont="1" applyBorder="1" applyAlignment="1">
      <alignment horizontal="right" vertical="center"/>
      <protection/>
    </xf>
    <xf numFmtId="3" fontId="6" fillId="0" borderId="3" xfId="19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3" fontId="6" fillId="0" borderId="5" xfId="19" applyNumberFormat="1" applyFont="1" applyBorder="1" applyAlignment="1">
      <alignment horizontal="right" vertical="center"/>
      <protection/>
    </xf>
    <xf numFmtId="3" fontId="6" fillId="0" borderId="11" xfId="19" applyNumberFormat="1" applyFont="1" applyBorder="1" applyAlignment="1">
      <alignment horizontal="right" vertical="center"/>
      <protection/>
    </xf>
    <xf numFmtId="3" fontId="3" fillId="0" borderId="0" xfId="0" applyNumberFormat="1" applyFont="1" applyAlignment="1">
      <alignment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2" borderId="13" xfId="19" applyNumberFormat="1" applyFont="1" applyFill="1" applyBorder="1" applyAlignment="1">
      <alignment horizontal="center" vertical="center"/>
      <protection/>
    </xf>
    <xf numFmtId="4" fontId="4" fillId="2" borderId="3" xfId="19" applyNumberFormat="1" applyFont="1" applyFill="1" applyBorder="1" applyAlignment="1">
      <alignment horizontal="center" vertical="center"/>
      <protection/>
    </xf>
    <xf numFmtId="4" fontId="6" fillId="2" borderId="0" xfId="19" applyNumberFormat="1" applyFont="1" applyFill="1" applyAlignment="1">
      <alignment horizontal="center" vertical="center"/>
      <protection/>
    </xf>
    <xf numFmtId="4" fontId="5" fillId="2" borderId="14" xfId="19" applyNumberFormat="1" applyFont="1" applyFill="1" applyBorder="1" applyAlignment="1">
      <alignment horizontal="center" vertical="center"/>
      <protection/>
    </xf>
    <xf numFmtId="3" fontId="6" fillId="2" borderId="15" xfId="19" applyNumberFormat="1" applyFont="1" applyFill="1" applyBorder="1" applyAlignment="1">
      <alignment horizontal="center" vertical="top"/>
      <protection/>
    </xf>
    <xf numFmtId="3" fontId="6" fillId="2" borderId="16" xfId="19" applyNumberFormat="1" applyFont="1" applyFill="1" applyBorder="1" applyAlignment="1">
      <alignment horizontal="center" vertical="top"/>
      <protection/>
    </xf>
    <xf numFmtId="3" fontId="6" fillId="2" borderId="7" xfId="19" applyNumberFormat="1" applyFont="1" applyFill="1" applyBorder="1" applyAlignment="1">
      <alignment horizontal="center" vertical="top"/>
      <protection/>
    </xf>
    <xf numFmtId="4" fontId="6" fillId="2" borderId="15" xfId="19" applyNumberFormat="1" applyFont="1" applyFill="1" applyBorder="1" applyAlignment="1">
      <alignment horizontal="center" vertical="top"/>
      <protection/>
    </xf>
    <xf numFmtId="4" fontId="6" fillId="2" borderId="16" xfId="19" applyNumberFormat="1" applyFont="1" applyFill="1" applyBorder="1" applyAlignment="1">
      <alignment horizontal="center" vertical="top"/>
      <protection/>
    </xf>
    <xf numFmtId="4" fontId="6" fillId="2" borderId="7" xfId="19" applyNumberFormat="1" applyFont="1" applyFill="1" applyBorder="1" applyAlignment="1">
      <alignment horizontal="center" vertical="top"/>
      <protection/>
    </xf>
    <xf numFmtId="4" fontId="6" fillId="2" borderId="15" xfId="19" applyNumberFormat="1" applyFont="1" applyFill="1" applyBorder="1" applyAlignment="1">
      <alignment horizontal="center" vertical="top" wrapText="1"/>
      <protection/>
    </xf>
    <xf numFmtId="4" fontId="6" fillId="2" borderId="16" xfId="19" applyNumberFormat="1" applyFont="1" applyFill="1" applyBorder="1" applyAlignment="1">
      <alignment horizontal="center" vertical="top" wrapText="1"/>
      <protection/>
    </xf>
    <xf numFmtId="4" fontId="6" fillId="2" borderId="7" xfId="19" applyNumberFormat="1" applyFont="1" applyFill="1" applyBorder="1" applyAlignment="1">
      <alignment horizontal="center" vertical="top" wrapText="1"/>
      <protection/>
    </xf>
    <xf numFmtId="4" fontId="6" fillId="0" borderId="15" xfId="19" applyNumberFormat="1" applyFont="1" applyBorder="1" applyAlignment="1">
      <alignment horizontal="center" vertical="top" wrapText="1"/>
      <protection/>
    </xf>
    <xf numFmtId="4" fontId="6" fillId="0" borderId="16" xfId="19" applyNumberFormat="1" applyFont="1" applyBorder="1" applyAlignment="1">
      <alignment horizontal="center" vertical="top" wrapText="1"/>
      <protection/>
    </xf>
    <xf numFmtId="4" fontId="6" fillId="0" borderId="7" xfId="19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="85" zoomScaleNormal="85" workbookViewId="0" topLeftCell="A16">
      <selection activeCell="D2" sqref="D2"/>
    </sheetView>
  </sheetViews>
  <sheetFormatPr defaultColWidth="8.88671875" defaultRowHeight="16.5"/>
  <cols>
    <col min="1" max="1" width="4.77734375" style="0" customWidth="1"/>
    <col min="2" max="2" width="18.21484375" style="0" customWidth="1"/>
    <col min="3" max="3" width="8.10546875" style="3" customWidth="1"/>
    <col min="4" max="4" width="33.4453125" style="0" customWidth="1"/>
    <col min="5" max="5" width="54.5546875" style="0" customWidth="1"/>
  </cols>
  <sheetData>
    <row r="1" ht="16.5"/>
    <row r="2" ht="16.5">
      <c r="D2" s="103" t="s">
        <v>171</v>
      </c>
    </row>
    <row r="3" spans="1:5" ht="16.5">
      <c r="A3" s="85" t="s">
        <v>170</v>
      </c>
      <c r="B3" s="85"/>
      <c r="C3" s="85"/>
      <c r="D3" s="85"/>
      <c r="E3" s="85"/>
    </row>
    <row r="4" spans="1:5" ht="22.5" customHeight="1">
      <c r="A4" s="86" t="s">
        <v>169</v>
      </c>
      <c r="B4" s="85"/>
      <c r="C4" s="85"/>
      <c r="D4" s="85"/>
      <c r="E4" s="85"/>
    </row>
    <row r="5" ht="16.5"/>
    <row r="6" spans="1:5" s="4" customFormat="1" ht="16.5">
      <c r="A6" s="5" t="s">
        <v>23</v>
      </c>
      <c r="B6" s="5" t="s">
        <v>0</v>
      </c>
      <c r="C6" s="5" t="s">
        <v>1</v>
      </c>
      <c r="D6" s="5" t="s">
        <v>2</v>
      </c>
      <c r="E6" s="5" t="s">
        <v>24</v>
      </c>
    </row>
    <row r="7" spans="1:5" ht="16.5">
      <c r="A7" s="82" t="s">
        <v>22</v>
      </c>
      <c r="B7" s="83"/>
      <c r="C7" s="83"/>
      <c r="D7" s="83"/>
      <c r="E7" s="84"/>
    </row>
    <row r="8" spans="1:5" ht="49.5" customHeight="1">
      <c r="A8" s="6">
        <v>1</v>
      </c>
      <c r="B8" s="7" t="s">
        <v>3</v>
      </c>
      <c r="C8" s="14">
        <v>1968</v>
      </c>
      <c r="D8" s="15" t="s">
        <v>38</v>
      </c>
      <c r="E8" s="7" t="s">
        <v>4</v>
      </c>
    </row>
    <row r="9" spans="1:5" ht="54" customHeight="1">
      <c r="A9" s="10">
        <v>2</v>
      </c>
      <c r="B9" s="11" t="s">
        <v>5</v>
      </c>
      <c r="C9" s="16">
        <v>1995</v>
      </c>
      <c r="D9" s="17" t="s">
        <v>52</v>
      </c>
      <c r="E9" s="11" t="s">
        <v>6</v>
      </c>
    </row>
    <row r="10" spans="1:5" ht="16.5">
      <c r="A10" s="82" t="s">
        <v>25</v>
      </c>
      <c r="B10" s="83"/>
      <c r="C10" s="83"/>
      <c r="D10" s="83"/>
      <c r="E10" s="84"/>
    </row>
    <row r="11" spans="1:5" ht="18" customHeight="1">
      <c r="A11" s="6">
        <v>1</v>
      </c>
      <c r="B11" s="7" t="s">
        <v>7</v>
      </c>
      <c r="C11" s="6">
        <v>1964</v>
      </c>
      <c r="D11" s="7" t="s">
        <v>42</v>
      </c>
      <c r="E11" s="7" t="s">
        <v>26</v>
      </c>
    </row>
    <row r="12" spans="1:5" ht="18" customHeight="1">
      <c r="A12" s="8">
        <v>2</v>
      </c>
      <c r="B12" s="9" t="s">
        <v>8</v>
      </c>
      <c r="C12" s="8">
        <v>1952</v>
      </c>
      <c r="D12" s="9" t="s">
        <v>43</v>
      </c>
      <c r="E12" s="9" t="s">
        <v>27</v>
      </c>
    </row>
    <row r="13" spans="1:5" ht="18" customHeight="1">
      <c r="A13" s="8">
        <v>3</v>
      </c>
      <c r="B13" s="9" t="s">
        <v>9</v>
      </c>
      <c r="C13" s="8">
        <v>1991</v>
      </c>
      <c r="D13" s="9" t="s">
        <v>44</v>
      </c>
      <c r="E13" s="9" t="s">
        <v>28</v>
      </c>
    </row>
    <row r="14" spans="1:5" ht="18" customHeight="1">
      <c r="A14" s="8">
        <v>4</v>
      </c>
      <c r="B14" s="9" t="s">
        <v>10</v>
      </c>
      <c r="C14" s="8">
        <v>1942</v>
      </c>
      <c r="D14" s="9" t="s">
        <v>45</v>
      </c>
      <c r="E14" s="9" t="s">
        <v>29</v>
      </c>
    </row>
    <row r="15" spans="1:5" ht="18" customHeight="1">
      <c r="A15" s="8">
        <v>5</v>
      </c>
      <c r="B15" s="9" t="s">
        <v>11</v>
      </c>
      <c r="C15" s="8">
        <v>1979</v>
      </c>
      <c r="D15" s="9" t="s">
        <v>46</v>
      </c>
      <c r="E15" s="9" t="s">
        <v>30</v>
      </c>
    </row>
    <row r="16" spans="1:5" ht="18" customHeight="1">
      <c r="A16" s="8">
        <v>6</v>
      </c>
      <c r="B16" s="9" t="s">
        <v>12</v>
      </c>
      <c r="C16" s="8">
        <v>1948</v>
      </c>
      <c r="D16" s="9" t="s">
        <v>47</v>
      </c>
      <c r="E16" s="9" t="s">
        <v>31</v>
      </c>
    </row>
    <row r="17" spans="1:5" ht="18" customHeight="1">
      <c r="A17" s="8">
        <v>7</v>
      </c>
      <c r="B17" s="9" t="s">
        <v>13</v>
      </c>
      <c r="C17" s="8">
        <v>1957</v>
      </c>
      <c r="D17" s="9" t="s">
        <v>48</v>
      </c>
      <c r="E17" s="9" t="s">
        <v>32</v>
      </c>
    </row>
    <row r="18" spans="1:5" ht="18" customHeight="1">
      <c r="A18" s="8">
        <v>8</v>
      </c>
      <c r="B18" s="9" t="s">
        <v>14</v>
      </c>
      <c r="C18" s="8">
        <v>1929</v>
      </c>
      <c r="D18" s="9" t="s">
        <v>49</v>
      </c>
      <c r="E18" s="9" t="s">
        <v>15</v>
      </c>
    </row>
    <row r="19" spans="1:5" ht="18" customHeight="1">
      <c r="A19" s="8">
        <v>9</v>
      </c>
      <c r="B19" s="13" t="s">
        <v>17</v>
      </c>
      <c r="C19" s="12">
        <v>1921</v>
      </c>
      <c r="D19" s="13" t="s">
        <v>50</v>
      </c>
      <c r="E19" s="13" t="s">
        <v>33</v>
      </c>
    </row>
    <row r="20" spans="1:5" ht="18" customHeight="1">
      <c r="A20" s="8">
        <v>10</v>
      </c>
      <c r="B20" s="13" t="s">
        <v>18</v>
      </c>
      <c r="C20" s="12">
        <v>1979</v>
      </c>
      <c r="D20" s="13" t="s">
        <v>51</v>
      </c>
      <c r="E20" s="13" t="s">
        <v>34</v>
      </c>
    </row>
    <row r="21" spans="1:5" ht="18" customHeight="1">
      <c r="A21" s="8">
        <v>11</v>
      </c>
      <c r="B21" s="13" t="s">
        <v>19</v>
      </c>
      <c r="C21" s="12">
        <v>1965</v>
      </c>
      <c r="D21" s="13" t="s">
        <v>41</v>
      </c>
      <c r="E21" s="13" t="s">
        <v>35</v>
      </c>
    </row>
    <row r="22" spans="1:5" ht="18" customHeight="1">
      <c r="A22" s="8">
        <v>12</v>
      </c>
      <c r="B22" s="13" t="s">
        <v>20</v>
      </c>
      <c r="C22" s="12">
        <v>1945</v>
      </c>
      <c r="D22" s="13" t="s">
        <v>41</v>
      </c>
      <c r="E22" s="13" t="s">
        <v>36</v>
      </c>
    </row>
    <row r="23" spans="1:5" ht="18" customHeight="1">
      <c r="A23" s="8">
        <v>13</v>
      </c>
      <c r="B23" s="13" t="s">
        <v>21</v>
      </c>
      <c r="C23" s="12">
        <v>2000</v>
      </c>
      <c r="D23" s="13" t="s">
        <v>40</v>
      </c>
      <c r="E23" s="13" t="s">
        <v>37</v>
      </c>
    </row>
    <row r="24" spans="1:5" ht="18" customHeight="1">
      <c r="A24" s="8">
        <v>14</v>
      </c>
      <c r="B24" s="11" t="s">
        <v>16</v>
      </c>
      <c r="C24" s="10">
        <v>1952</v>
      </c>
      <c r="D24" s="11" t="s">
        <v>39</v>
      </c>
      <c r="E24" s="11" t="s">
        <v>166</v>
      </c>
    </row>
    <row r="25" spans="1:5" ht="18">
      <c r="A25" s="2"/>
      <c r="B25" s="2"/>
      <c r="C25" s="1"/>
      <c r="D25" s="2"/>
      <c r="E25" s="2"/>
    </row>
    <row r="26" spans="1:5" ht="18">
      <c r="A26" s="2"/>
      <c r="B26" s="2"/>
      <c r="C26" s="1"/>
      <c r="D26" s="2"/>
      <c r="E26" s="2"/>
    </row>
    <row r="27" spans="1:5" ht="18">
      <c r="A27" s="2"/>
      <c r="B27" s="2"/>
      <c r="C27" s="1"/>
      <c r="D27" s="2"/>
      <c r="E27" s="2"/>
    </row>
  </sheetData>
  <mergeCells count="4">
    <mergeCell ref="A10:E10"/>
    <mergeCell ref="A3:E3"/>
    <mergeCell ref="A4:E4"/>
    <mergeCell ref="A7:E7"/>
  </mergeCells>
  <printOptions/>
  <pageMargins left="0.5" right="0.4" top="0.7" bottom="0.28" header="0.2" footer="0.2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A2" sqref="A2:E2"/>
    </sheetView>
  </sheetViews>
  <sheetFormatPr defaultColWidth="8.88671875" defaultRowHeight="16.5"/>
  <cols>
    <col min="1" max="1" width="4.4453125" style="0" customWidth="1"/>
    <col min="2" max="2" width="33.21484375" style="0" customWidth="1"/>
    <col min="3" max="3" width="10.4453125" style="0" customWidth="1"/>
    <col min="4" max="4" width="10.3359375" style="0" customWidth="1"/>
    <col min="5" max="5" width="13.6640625" style="0" customWidth="1"/>
    <col min="6" max="6" width="9.88671875" style="0" bestFit="1" customWidth="1"/>
  </cols>
  <sheetData>
    <row r="1" ht="16.5">
      <c r="C1" s="103" t="s">
        <v>172</v>
      </c>
    </row>
    <row r="2" spans="1:5" ht="16.5">
      <c r="A2" s="89" t="s">
        <v>173</v>
      </c>
      <c r="B2" s="89"/>
      <c r="C2" s="89"/>
      <c r="D2" s="89"/>
      <c r="E2" s="89"/>
    </row>
    <row r="3" spans="1:5" ht="26.25" customHeight="1">
      <c r="A3" s="90" t="s">
        <v>168</v>
      </c>
      <c r="B3" s="90"/>
      <c r="C3" s="90"/>
      <c r="D3" s="90"/>
      <c r="E3" s="90"/>
    </row>
    <row r="4" spans="1:5" ht="16.5" customHeight="1">
      <c r="A4" s="91" t="s">
        <v>23</v>
      </c>
      <c r="B4" s="94" t="s">
        <v>161</v>
      </c>
      <c r="C4" s="97" t="s">
        <v>162</v>
      </c>
      <c r="D4" s="97" t="s">
        <v>163</v>
      </c>
      <c r="E4" s="100" t="s">
        <v>164</v>
      </c>
    </row>
    <row r="5" spans="1:5" ht="11.25" customHeight="1">
      <c r="A5" s="92"/>
      <c r="B5" s="95"/>
      <c r="C5" s="98"/>
      <c r="D5" s="98"/>
      <c r="E5" s="101"/>
    </row>
    <row r="6" spans="1:5" ht="6.75" customHeight="1">
      <c r="A6" s="93"/>
      <c r="B6" s="96"/>
      <c r="C6" s="99"/>
      <c r="D6" s="99"/>
      <c r="E6" s="102"/>
    </row>
    <row r="7" spans="1:6" ht="16.5">
      <c r="A7" s="35" t="s">
        <v>53</v>
      </c>
      <c r="B7" s="87"/>
      <c r="C7" s="18"/>
      <c r="D7" s="19"/>
      <c r="E7" s="81">
        <f>E8+E21+E38+E41+E47+E59+E66+E93+E98</f>
        <v>73831935</v>
      </c>
      <c r="F7" s="78"/>
    </row>
    <row r="8" spans="1:6" ht="16.5">
      <c r="A8" s="20" t="s">
        <v>54</v>
      </c>
      <c r="B8" s="21" t="s">
        <v>55</v>
      </c>
      <c r="C8" s="18"/>
      <c r="D8" s="19"/>
      <c r="E8" s="65">
        <f>E13+E20</f>
        <v>3299600</v>
      </c>
      <c r="F8" s="78"/>
    </row>
    <row r="9" spans="1:5" ht="16.5">
      <c r="A9" s="22">
        <v>1</v>
      </c>
      <c r="B9" s="23" t="s">
        <v>56</v>
      </c>
      <c r="C9" s="24"/>
      <c r="D9" s="63">
        <f>SUM(D10:D11)</f>
        <v>16</v>
      </c>
      <c r="E9" s="66"/>
    </row>
    <row r="10" spans="1:5" ht="16.5">
      <c r="A10" s="25"/>
      <c r="B10" s="26" t="s">
        <v>57</v>
      </c>
      <c r="C10" s="27" t="s">
        <v>58</v>
      </c>
      <c r="D10" s="70">
        <v>2</v>
      </c>
      <c r="E10" s="67"/>
    </row>
    <row r="11" spans="1:5" ht="16.5">
      <c r="A11" s="25"/>
      <c r="B11" s="28" t="s">
        <v>59</v>
      </c>
      <c r="C11" s="27" t="s">
        <v>58</v>
      </c>
      <c r="D11" s="70">
        <v>14</v>
      </c>
      <c r="E11" s="67"/>
    </row>
    <row r="12" spans="1:5" ht="16.5">
      <c r="A12" s="25">
        <v>2</v>
      </c>
      <c r="B12" s="29" t="s">
        <v>60</v>
      </c>
      <c r="C12" s="27" t="s">
        <v>61</v>
      </c>
      <c r="D12" s="64">
        <v>1400</v>
      </c>
      <c r="E12" s="67"/>
    </row>
    <row r="13" spans="1:5" ht="16.5">
      <c r="A13" s="25">
        <v>3</v>
      </c>
      <c r="B13" s="29" t="s">
        <v>62</v>
      </c>
      <c r="C13" s="27"/>
      <c r="D13" s="70"/>
      <c r="E13" s="74">
        <f>SUM(E14:E18)</f>
        <v>1889100</v>
      </c>
    </row>
    <row r="14" spans="1:5" ht="16.5">
      <c r="A14" s="25"/>
      <c r="B14" s="28" t="s">
        <v>64</v>
      </c>
      <c r="C14" s="88" t="s">
        <v>63</v>
      </c>
      <c r="D14" s="70">
        <v>6</v>
      </c>
      <c r="E14" s="67">
        <v>180000</v>
      </c>
    </row>
    <row r="15" spans="1:5" ht="16.5">
      <c r="A15" s="25"/>
      <c r="B15" s="28" t="s">
        <v>65</v>
      </c>
      <c r="C15" s="88"/>
      <c r="D15" s="70">
        <v>45</v>
      </c>
      <c r="E15" s="67">
        <v>675000</v>
      </c>
    </row>
    <row r="16" spans="1:5" ht="16.5">
      <c r="A16" s="25"/>
      <c r="B16" s="28" t="s">
        <v>66</v>
      </c>
      <c r="C16" s="27" t="s">
        <v>63</v>
      </c>
      <c r="D16" s="70">
        <v>5341</v>
      </c>
      <c r="E16" s="67">
        <v>534100</v>
      </c>
    </row>
    <row r="17" spans="1:5" ht="16.5">
      <c r="A17" s="25"/>
      <c r="B17" s="28" t="s">
        <v>67</v>
      </c>
      <c r="C17" s="27" t="s">
        <v>63</v>
      </c>
      <c r="D17" s="70">
        <v>60</v>
      </c>
      <c r="E17" s="67">
        <v>300000</v>
      </c>
    </row>
    <row r="18" spans="1:5" ht="18">
      <c r="A18" s="25"/>
      <c r="B18" s="30" t="s">
        <v>68</v>
      </c>
      <c r="C18" s="27" t="s">
        <v>160</v>
      </c>
      <c r="D18" s="70">
        <v>4000</v>
      </c>
      <c r="E18" s="67">
        <v>200000</v>
      </c>
    </row>
    <row r="19" spans="1:5" ht="16.5">
      <c r="A19" s="25">
        <v>4</v>
      </c>
      <c r="B19" s="29" t="s">
        <v>69</v>
      </c>
      <c r="C19" s="27"/>
      <c r="D19" s="70"/>
      <c r="E19" s="67"/>
    </row>
    <row r="20" spans="1:5" ht="16.5">
      <c r="A20" s="25"/>
      <c r="B20" s="28" t="s">
        <v>71</v>
      </c>
      <c r="C20" s="27" t="s">
        <v>70</v>
      </c>
      <c r="D20" s="64">
        <v>201.5</v>
      </c>
      <c r="E20" s="74">
        <v>1410500</v>
      </c>
    </row>
    <row r="21" spans="1:5" ht="16.5">
      <c r="A21" s="31" t="s">
        <v>72</v>
      </c>
      <c r="B21" s="32" t="s">
        <v>73</v>
      </c>
      <c r="C21" s="18"/>
      <c r="D21" s="63"/>
      <c r="E21" s="65">
        <f>E22+E25+E31+E34</f>
        <v>36983990</v>
      </c>
    </row>
    <row r="22" spans="1:6" ht="16.5">
      <c r="A22" s="22">
        <v>1</v>
      </c>
      <c r="B22" s="23" t="s">
        <v>74</v>
      </c>
      <c r="C22" s="33" t="s">
        <v>75</v>
      </c>
      <c r="D22" s="63">
        <f>SUM(D23:D24)</f>
        <v>595.1</v>
      </c>
      <c r="E22" s="63">
        <f>SUM(E23:E24)</f>
        <v>8331400</v>
      </c>
      <c r="F22" s="78"/>
    </row>
    <row r="23" spans="1:5" ht="16.5">
      <c r="A23" s="25"/>
      <c r="B23" s="28" t="s">
        <v>76</v>
      </c>
      <c r="C23" s="27" t="s">
        <v>75</v>
      </c>
      <c r="D23" s="70">
        <v>224.6</v>
      </c>
      <c r="E23" s="67">
        <v>3144400</v>
      </c>
    </row>
    <row r="24" spans="1:5" ht="16.5">
      <c r="A24" s="34"/>
      <c r="B24" s="36" t="s">
        <v>77</v>
      </c>
      <c r="C24" s="37" t="s">
        <v>75</v>
      </c>
      <c r="D24" s="70">
        <v>370.5</v>
      </c>
      <c r="E24" s="68">
        <v>5187000</v>
      </c>
    </row>
    <row r="25" spans="1:5" ht="16.5">
      <c r="A25" s="25">
        <v>2</v>
      </c>
      <c r="B25" s="29" t="s">
        <v>78</v>
      </c>
      <c r="C25" s="27" t="s">
        <v>75</v>
      </c>
      <c r="D25" s="64">
        <f>SUM(D26:D30)</f>
        <v>990</v>
      </c>
      <c r="E25" s="64">
        <f>SUM(E26:E30)</f>
        <v>14564750</v>
      </c>
    </row>
    <row r="26" spans="1:5" ht="16.5">
      <c r="A26" s="25"/>
      <c r="B26" s="28" t="s">
        <v>79</v>
      </c>
      <c r="C26" s="27" t="s">
        <v>75</v>
      </c>
      <c r="D26" s="70">
        <v>22</v>
      </c>
      <c r="E26" s="67">
        <v>880000</v>
      </c>
    </row>
    <row r="27" spans="1:5" ht="16.5">
      <c r="A27" s="25"/>
      <c r="B27" s="28" t="s">
        <v>80</v>
      </c>
      <c r="C27" s="27" t="s">
        <v>75</v>
      </c>
      <c r="D27" s="70">
        <v>57</v>
      </c>
      <c r="E27" s="67">
        <v>555750</v>
      </c>
    </row>
    <row r="28" spans="1:5" ht="16.5">
      <c r="A28" s="25"/>
      <c r="B28" s="28" t="s">
        <v>81</v>
      </c>
      <c r="C28" s="27" t="s">
        <v>75</v>
      </c>
      <c r="D28" s="70">
        <v>262</v>
      </c>
      <c r="E28" s="67">
        <v>3275000</v>
      </c>
    </row>
    <row r="29" spans="1:5" ht="16.5">
      <c r="A29" s="25"/>
      <c r="B29" s="28" t="s">
        <v>82</v>
      </c>
      <c r="C29" s="27" t="s">
        <v>75</v>
      </c>
      <c r="D29" s="70">
        <v>111</v>
      </c>
      <c r="E29" s="67">
        <v>5550000</v>
      </c>
    </row>
    <row r="30" spans="1:5" ht="16.5">
      <c r="A30" s="25"/>
      <c r="B30" s="28" t="s">
        <v>83</v>
      </c>
      <c r="C30" s="27" t="s">
        <v>75</v>
      </c>
      <c r="D30" s="70">
        <v>538</v>
      </c>
      <c r="E30" s="67">
        <v>4304000</v>
      </c>
    </row>
    <row r="31" spans="1:5" ht="16.5">
      <c r="A31" s="25">
        <v>3</v>
      </c>
      <c r="B31" s="38" t="s">
        <v>84</v>
      </c>
      <c r="C31" s="27" t="s">
        <v>75</v>
      </c>
      <c r="D31" s="64">
        <f>SUM(D32:D33)</f>
        <v>45.72</v>
      </c>
      <c r="E31" s="64">
        <f>SUM(E32:E33)</f>
        <v>13716000</v>
      </c>
    </row>
    <row r="32" spans="1:5" ht="16.5">
      <c r="A32" s="25"/>
      <c r="B32" s="26" t="s">
        <v>85</v>
      </c>
      <c r="C32" s="27" t="s">
        <v>75</v>
      </c>
      <c r="D32" s="71">
        <v>7.62</v>
      </c>
      <c r="E32" s="67">
        <v>2286000</v>
      </c>
    </row>
    <row r="33" spans="1:5" ht="16.5">
      <c r="A33" s="25"/>
      <c r="B33" s="26" t="s">
        <v>86</v>
      </c>
      <c r="C33" s="27" t="s">
        <v>75</v>
      </c>
      <c r="D33" s="71">
        <v>38.1</v>
      </c>
      <c r="E33" s="67">
        <v>11430000</v>
      </c>
    </row>
    <row r="34" spans="1:5" ht="16.5">
      <c r="A34" s="25">
        <v>4</v>
      </c>
      <c r="B34" s="38" t="s">
        <v>87</v>
      </c>
      <c r="C34" s="27" t="s">
        <v>88</v>
      </c>
      <c r="D34" s="64">
        <f>SUM(D35:D36)</f>
        <v>2800</v>
      </c>
      <c r="E34" s="64">
        <f>SUM(E35:E36)</f>
        <v>371840</v>
      </c>
    </row>
    <row r="35" spans="1:5" ht="16.5">
      <c r="A35" s="25"/>
      <c r="B35" s="26" t="s">
        <v>89</v>
      </c>
      <c r="C35" s="27" t="s">
        <v>88</v>
      </c>
      <c r="D35" s="70">
        <v>77</v>
      </c>
      <c r="E35" s="67">
        <v>154000</v>
      </c>
    </row>
    <row r="36" spans="1:5" ht="16.5">
      <c r="A36" s="25"/>
      <c r="B36" s="26" t="s">
        <v>90</v>
      </c>
      <c r="C36" s="27" t="s">
        <v>88</v>
      </c>
      <c r="D36" s="70">
        <v>2723</v>
      </c>
      <c r="E36" s="67">
        <v>217840</v>
      </c>
    </row>
    <row r="37" spans="1:5" ht="16.5">
      <c r="A37" s="39">
        <v>5</v>
      </c>
      <c r="B37" s="40" t="s">
        <v>91</v>
      </c>
      <c r="C37" s="41" t="s">
        <v>70</v>
      </c>
      <c r="D37" s="72"/>
      <c r="E37" s="69"/>
    </row>
    <row r="38" spans="1:6" ht="16.5">
      <c r="A38" s="31" t="s">
        <v>92</v>
      </c>
      <c r="B38" s="31" t="s">
        <v>93</v>
      </c>
      <c r="C38" s="18"/>
      <c r="D38" s="73"/>
      <c r="E38" s="65">
        <f>E39+E40</f>
        <v>1120000</v>
      </c>
      <c r="F38" s="78"/>
    </row>
    <row r="39" spans="1:5" ht="16.5">
      <c r="A39" s="25">
        <v>1</v>
      </c>
      <c r="B39" s="42" t="s">
        <v>94</v>
      </c>
      <c r="C39" s="27" t="s">
        <v>95</v>
      </c>
      <c r="D39" s="70">
        <v>35000</v>
      </c>
      <c r="E39" s="67">
        <v>1050000</v>
      </c>
    </row>
    <row r="40" spans="1:5" ht="16.5">
      <c r="A40" s="43">
        <v>2</v>
      </c>
      <c r="B40" s="44" t="s">
        <v>96</v>
      </c>
      <c r="C40" s="45" t="s">
        <v>97</v>
      </c>
      <c r="D40" s="75">
        <v>100000</v>
      </c>
      <c r="E40" s="67">
        <v>70000</v>
      </c>
    </row>
    <row r="41" spans="1:6" ht="16.5">
      <c r="A41" s="31" t="s">
        <v>98</v>
      </c>
      <c r="B41" s="46" t="s">
        <v>99</v>
      </c>
      <c r="C41" s="18"/>
      <c r="D41" s="63"/>
      <c r="E41" s="65">
        <f>E42+E46</f>
        <v>689500</v>
      </c>
      <c r="F41" s="78"/>
    </row>
    <row r="42" spans="1:5" ht="16.5">
      <c r="A42" s="22">
        <v>1</v>
      </c>
      <c r="B42" s="47" t="s">
        <v>100</v>
      </c>
      <c r="C42" s="33"/>
      <c r="D42" s="63"/>
      <c r="E42" s="74">
        <f>SUM(E43:E44)</f>
        <v>387000</v>
      </c>
    </row>
    <row r="43" spans="1:5" ht="16.5">
      <c r="A43" s="25"/>
      <c r="B43" s="26" t="s">
        <v>102</v>
      </c>
      <c r="C43" s="27" t="s">
        <v>88</v>
      </c>
      <c r="D43" s="70">
        <v>12000</v>
      </c>
      <c r="E43" s="67">
        <v>12000</v>
      </c>
    </row>
    <row r="44" spans="1:5" ht="16.5">
      <c r="A44" s="48"/>
      <c r="B44" s="26" t="s">
        <v>102</v>
      </c>
      <c r="C44" s="27" t="s">
        <v>101</v>
      </c>
      <c r="D44" s="70">
        <v>15</v>
      </c>
      <c r="E44" s="67">
        <v>375000</v>
      </c>
    </row>
    <row r="45" spans="1:5" ht="16.5">
      <c r="A45" s="25">
        <v>2</v>
      </c>
      <c r="B45" s="38" t="s">
        <v>103</v>
      </c>
      <c r="C45" s="27"/>
      <c r="D45" s="64"/>
      <c r="E45" s="67"/>
    </row>
    <row r="46" spans="1:5" ht="18">
      <c r="A46" s="25"/>
      <c r="B46" s="26" t="s">
        <v>85</v>
      </c>
      <c r="C46" s="27" t="s">
        <v>160</v>
      </c>
      <c r="D46" s="64">
        <v>12100</v>
      </c>
      <c r="E46" s="74">
        <v>302500</v>
      </c>
    </row>
    <row r="47" spans="1:6" ht="16.5">
      <c r="A47" s="31" t="s">
        <v>104</v>
      </c>
      <c r="B47" s="32" t="s">
        <v>105</v>
      </c>
      <c r="C47" s="18"/>
      <c r="D47" s="63"/>
      <c r="E47" s="65">
        <f>E48+E49+E52+E56+E58</f>
        <v>917550</v>
      </c>
      <c r="F47" s="78"/>
    </row>
    <row r="48" spans="1:5" ht="16.5">
      <c r="A48" s="22">
        <v>1</v>
      </c>
      <c r="B48" s="23" t="s">
        <v>106</v>
      </c>
      <c r="C48" s="33" t="s">
        <v>63</v>
      </c>
      <c r="D48" s="63">
        <v>5</v>
      </c>
      <c r="E48" s="76">
        <v>50000</v>
      </c>
    </row>
    <row r="49" spans="1:5" ht="18">
      <c r="A49" s="25">
        <v>2</v>
      </c>
      <c r="B49" s="29" t="s">
        <v>107</v>
      </c>
      <c r="C49" s="27" t="s">
        <v>160</v>
      </c>
      <c r="D49" s="64">
        <f>SUM(D50:D51)</f>
        <v>9667.5</v>
      </c>
      <c r="E49" s="74">
        <f>SUM(E50:E51)</f>
        <v>768750</v>
      </c>
    </row>
    <row r="50" spans="1:5" ht="18">
      <c r="A50" s="25"/>
      <c r="B50" s="28" t="s">
        <v>108</v>
      </c>
      <c r="C50" s="27" t="s">
        <v>160</v>
      </c>
      <c r="D50" s="70">
        <v>5707.5</v>
      </c>
      <c r="E50" s="67">
        <v>570750</v>
      </c>
    </row>
    <row r="51" spans="1:5" ht="18">
      <c r="A51" s="25"/>
      <c r="B51" s="49" t="s">
        <v>109</v>
      </c>
      <c r="C51" s="27" t="s">
        <v>160</v>
      </c>
      <c r="D51" s="70">
        <v>3960</v>
      </c>
      <c r="E51" s="67">
        <v>198000</v>
      </c>
    </row>
    <row r="52" spans="1:5" ht="18">
      <c r="A52" s="25">
        <v>3</v>
      </c>
      <c r="B52" s="29" t="s">
        <v>110</v>
      </c>
      <c r="C52" s="27" t="s">
        <v>160</v>
      </c>
      <c r="D52" s="64">
        <f>SUM(D53:D54)</f>
        <v>229</v>
      </c>
      <c r="E52" s="74">
        <f>SUM(E53:E54)</f>
        <v>42800</v>
      </c>
    </row>
    <row r="53" spans="1:5" ht="18">
      <c r="A53" s="25"/>
      <c r="B53" s="26" t="s">
        <v>85</v>
      </c>
      <c r="C53" s="27" t="s">
        <v>160</v>
      </c>
      <c r="D53" s="70">
        <v>209</v>
      </c>
      <c r="E53" s="67">
        <v>41800</v>
      </c>
    </row>
    <row r="54" spans="1:5" ht="18">
      <c r="A54" s="25"/>
      <c r="B54" s="26" t="s">
        <v>111</v>
      </c>
      <c r="C54" s="27" t="s">
        <v>160</v>
      </c>
      <c r="D54" s="70">
        <v>20</v>
      </c>
      <c r="E54" s="67">
        <v>1000</v>
      </c>
    </row>
    <row r="55" spans="1:5" ht="16.5">
      <c r="A55" s="25">
        <v>4</v>
      </c>
      <c r="B55" s="29" t="s">
        <v>112</v>
      </c>
      <c r="C55" s="27"/>
      <c r="D55" s="70"/>
      <c r="E55" s="67"/>
    </row>
    <row r="56" spans="1:5" ht="16.5">
      <c r="A56" s="34"/>
      <c r="B56" s="36" t="s">
        <v>113</v>
      </c>
      <c r="C56" s="37" t="s">
        <v>63</v>
      </c>
      <c r="D56" s="64">
        <v>16</v>
      </c>
      <c r="E56" s="77">
        <v>48000</v>
      </c>
    </row>
    <row r="57" spans="1:5" ht="16.5">
      <c r="A57" s="34"/>
      <c r="B57" s="36" t="s">
        <v>114</v>
      </c>
      <c r="C57" s="37" t="s">
        <v>63</v>
      </c>
      <c r="D57" s="70"/>
      <c r="E57" s="68"/>
    </row>
    <row r="58" spans="1:5" ht="16.5">
      <c r="A58" s="25">
        <v>5</v>
      </c>
      <c r="B58" s="29" t="s">
        <v>115</v>
      </c>
      <c r="C58" s="27" t="s">
        <v>63</v>
      </c>
      <c r="D58" s="64">
        <v>4</v>
      </c>
      <c r="E58" s="74">
        <v>8000</v>
      </c>
    </row>
    <row r="59" spans="1:5" ht="16.5">
      <c r="A59" s="31" t="s">
        <v>116</v>
      </c>
      <c r="B59" s="32" t="s">
        <v>167</v>
      </c>
      <c r="C59" s="18"/>
      <c r="D59" s="73"/>
      <c r="E59" s="65">
        <f>E60+E61</f>
        <v>1679500</v>
      </c>
    </row>
    <row r="60" spans="1:5" ht="16.5">
      <c r="A60" s="22">
        <v>1</v>
      </c>
      <c r="B60" s="50" t="s">
        <v>117</v>
      </c>
      <c r="C60" s="33" t="s">
        <v>63</v>
      </c>
      <c r="D60" s="64">
        <v>6</v>
      </c>
      <c r="E60" s="76">
        <v>300000</v>
      </c>
    </row>
    <row r="61" spans="1:5" ht="16.5">
      <c r="A61" s="25">
        <v>2</v>
      </c>
      <c r="B61" s="42" t="s">
        <v>118</v>
      </c>
      <c r="C61" s="27"/>
      <c r="D61" s="64"/>
      <c r="E61" s="74">
        <f>SUM(E62:E65)</f>
        <v>1379500</v>
      </c>
    </row>
    <row r="62" spans="1:5" ht="18">
      <c r="A62" s="25"/>
      <c r="B62" s="28" t="s">
        <v>119</v>
      </c>
      <c r="C62" s="27" t="s">
        <v>160</v>
      </c>
      <c r="D62" s="70">
        <v>500</v>
      </c>
      <c r="E62" s="67">
        <v>25000</v>
      </c>
    </row>
    <row r="63" spans="1:5" ht="18">
      <c r="A63" s="25"/>
      <c r="B63" s="28" t="s">
        <v>120</v>
      </c>
      <c r="C63" s="27" t="s">
        <v>160</v>
      </c>
      <c r="D63" s="70">
        <v>200</v>
      </c>
      <c r="E63" s="67">
        <v>34000</v>
      </c>
    </row>
    <row r="64" spans="1:5" ht="16.5">
      <c r="A64" s="25"/>
      <c r="B64" s="28" t="s">
        <v>121</v>
      </c>
      <c r="C64" s="27" t="s">
        <v>122</v>
      </c>
      <c r="D64" s="70">
        <v>2620</v>
      </c>
      <c r="E64" s="67">
        <v>1310000</v>
      </c>
    </row>
    <row r="65" spans="1:5" ht="16.5">
      <c r="A65" s="25"/>
      <c r="B65" s="28" t="s">
        <v>123</v>
      </c>
      <c r="C65" s="27" t="s">
        <v>124</v>
      </c>
      <c r="D65" s="70">
        <v>3</v>
      </c>
      <c r="E65" s="67">
        <v>10500</v>
      </c>
    </row>
    <row r="66" spans="1:6" ht="16.5">
      <c r="A66" s="31" t="s">
        <v>125</v>
      </c>
      <c r="B66" s="32" t="s">
        <v>126</v>
      </c>
      <c r="C66" s="18"/>
      <c r="D66" s="63"/>
      <c r="E66" s="65">
        <f>E68+E69+E74+E82+E90</f>
        <v>28727595</v>
      </c>
      <c r="F66" s="78"/>
    </row>
    <row r="67" spans="1:5" ht="16.5">
      <c r="A67" s="22">
        <v>1</v>
      </c>
      <c r="B67" s="51" t="s">
        <v>127</v>
      </c>
      <c r="C67" s="52"/>
      <c r="D67" s="63"/>
      <c r="E67" s="66"/>
    </row>
    <row r="68" spans="1:5" ht="18">
      <c r="A68" s="48"/>
      <c r="B68" s="42" t="s">
        <v>128</v>
      </c>
      <c r="C68" s="27" t="s">
        <v>160</v>
      </c>
      <c r="D68" s="64">
        <v>10806</v>
      </c>
      <c r="E68" s="74">
        <v>1837020</v>
      </c>
    </row>
    <row r="69" spans="1:5" ht="16.5">
      <c r="A69" s="25">
        <v>2</v>
      </c>
      <c r="B69" s="29" t="s">
        <v>129</v>
      </c>
      <c r="C69" s="27"/>
      <c r="D69" s="64"/>
      <c r="E69" s="74">
        <f>SUM(E70:E73)</f>
        <v>8948400</v>
      </c>
    </row>
    <row r="70" spans="1:5" ht="18">
      <c r="A70" s="25"/>
      <c r="B70" s="28" t="s">
        <v>85</v>
      </c>
      <c r="C70" s="27" t="s">
        <v>160</v>
      </c>
      <c r="D70" s="70">
        <v>52020</v>
      </c>
      <c r="E70" s="67">
        <v>8843400</v>
      </c>
    </row>
    <row r="71" spans="1:5" ht="18">
      <c r="A71" s="25"/>
      <c r="B71" s="28" t="s">
        <v>111</v>
      </c>
      <c r="C71" s="27" t="s">
        <v>160</v>
      </c>
      <c r="D71" s="70"/>
      <c r="E71" s="67"/>
    </row>
    <row r="72" spans="1:5" ht="16.5">
      <c r="A72" s="25"/>
      <c r="B72" s="28" t="s">
        <v>130</v>
      </c>
      <c r="C72" s="27" t="s">
        <v>63</v>
      </c>
      <c r="D72" s="70">
        <v>1</v>
      </c>
      <c r="E72" s="67">
        <v>5000</v>
      </c>
    </row>
    <row r="73" spans="1:5" ht="16.5">
      <c r="A73" s="25"/>
      <c r="B73" s="28" t="s">
        <v>131</v>
      </c>
      <c r="C73" s="27" t="s">
        <v>122</v>
      </c>
      <c r="D73" s="70">
        <v>2000</v>
      </c>
      <c r="E73" s="67">
        <v>100000</v>
      </c>
    </row>
    <row r="74" spans="1:5" ht="16.5">
      <c r="A74" s="25">
        <v>3</v>
      </c>
      <c r="B74" s="29" t="s">
        <v>132</v>
      </c>
      <c r="C74" s="27"/>
      <c r="D74" s="64"/>
      <c r="E74" s="74">
        <f>SUM(E75:E81)</f>
        <v>16400425</v>
      </c>
    </row>
    <row r="75" spans="1:5" ht="16.5">
      <c r="A75" s="53" t="s">
        <v>133</v>
      </c>
      <c r="B75" s="42" t="s">
        <v>134</v>
      </c>
      <c r="C75" s="27"/>
      <c r="D75" s="64"/>
      <c r="E75" s="67"/>
    </row>
    <row r="76" spans="1:5" ht="16.5">
      <c r="A76" s="53"/>
      <c r="B76" s="28" t="s">
        <v>165</v>
      </c>
      <c r="C76" s="27" t="s">
        <v>135</v>
      </c>
      <c r="D76" s="70">
        <v>34250</v>
      </c>
      <c r="E76" s="67">
        <v>2740000</v>
      </c>
    </row>
    <row r="77" spans="1:5" ht="16.5">
      <c r="A77" s="25"/>
      <c r="B77" s="28" t="s">
        <v>131</v>
      </c>
      <c r="C77" s="27" t="s">
        <v>122</v>
      </c>
      <c r="D77" s="70">
        <v>208.5</v>
      </c>
      <c r="E77" s="67">
        <v>10425</v>
      </c>
    </row>
    <row r="78" spans="1:5" ht="16.5">
      <c r="A78" s="53" t="s">
        <v>133</v>
      </c>
      <c r="B78" s="42" t="s">
        <v>136</v>
      </c>
      <c r="C78" s="27"/>
      <c r="D78" s="70"/>
      <c r="E78" s="67"/>
    </row>
    <row r="79" spans="1:5" ht="18">
      <c r="A79" s="25"/>
      <c r="B79" s="28" t="s">
        <v>85</v>
      </c>
      <c r="C79" s="27" t="s">
        <v>160</v>
      </c>
      <c r="D79" s="70">
        <v>80000</v>
      </c>
      <c r="E79" s="67">
        <v>13600000</v>
      </c>
    </row>
    <row r="80" spans="1:5" ht="16.5">
      <c r="A80" s="53" t="s">
        <v>133</v>
      </c>
      <c r="B80" s="42" t="s">
        <v>137</v>
      </c>
      <c r="C80" s="27" t="s">
        <v>63</v>
      </c>
      <c r="D80" s="70">
        <v>3</v>
      </c>
      <c r="E80" s="67">
        <v>45000</v>
      </c>
    </row>
    <row r="81" spans="1:5" ht="16.5">
      <c r="A81" s="53" t="s">
        <v>133</v>
      </c>
      <c r="B81" s="42" t="s">
        <v>138</v>
      </c>
      <c r="C81" s="27" t="s">
        <v>139</v>
      </c>
      <c r="D81" s="70">
        <v>1</v>
      </c>
      <c r="E81" s="67">
        <v>5000</v>
      </c>
    </row>
    <row r="82" spans="1:5" ht="16.5">
      <c r="A82" s="25">
        <v>4</v>
      </c>
      <c r="B82" s="29" t="s">
        <v>140</v>
      </c>
      <c r="C82" s="27"/>
      <c r="D82" s="64"/>
      <c r="E82" s="74">
        <f>SUM(E83:E89)</f>
        <v>1196750</v>
      </c>
    </row>
    <row r="83" spans="1:5" ht="18">
      <c r="A83" s="25"/>
      <c r="B83" s="28" t="s">
        <v>85</v>
      </c>
      <c r="C83" s="27" t="s">
        <v>160</v>
      </c>
      <c r="D83" s="70">
        <v>70</v>
      </c>
      <c r="E83" s="67">
        <v>11900</v>
      </c>
    </row>
    <row r="84" spans="1:5" ht="18">
      <c r="A84" s="25"/>
      <c r="B84" s="28" t="s">
        <v>111</v>
      </c>
      <c r="C84" s="27" t="s">
        <v>160</v>
      </c>
      <c r="D84" s="70">
        <v>12000</v>
      </c>
      <c r="E84" s="67">
        <v>600000</v>
      </c>
    </row>
    <row r="85" spans="1:5" ht="18">
      <c r="A85" s="25"/>
      <c r="B85" s="28" t="s">
        <v>141</v>
      </c>
      <c r="C85" s="27" t="s">
        <v>160</v>
      </c>
      <c r="D85" s="70">
        <v>150</v>
      </c>
      <c r="E85" s="67"/>
    </row>
    <row r="86" spans="1:5" ht="16.5">
      <c r="A86" s="25"/>
      <c r="B86" s="28" t="s">
        <v>142</v>
      </c>
      <c r="C86" s="27" t="s">
        <v>63</v>
      </c>
      <c r="D86" s="70">
        <v>1</v>
      </c>
      <c r="E86" s="67">
        <v>20000</v>
      </c>
    </row>
    <row r="87" spans="1:5" ht="16.5">
      <c r="A87" s="25"/>
      <c r="B87" s="28" t="s">
        <v>130</v>
      </c>
      <c r="C87" s="27" t="s">
        <v>63</v>
      </c>
      <c r="D87" s="70">
        <v>3</v>
      </c>
      <c r="E87" s="67">
        <v>15000</v>
      </c>
    </row>
    <row r="88" spans="1:5" ht="18">
      <c r="A88" s="25"/>
      <c r="B88" s="28" t="s">
        <v>143</v>
      </c>
      <c r="C88" s="27" t="s">
        <v>160</v>
      </c>
      <c r="D88" s="70">
        <v>39</v>
      </c>
      <c r="E88" s="67">
        <v>5850</v>
      </c>
    </row>
    <row r="89" spans="1:5" ht="23.25" customHeight="1">
      <c r="A89" s="25"/>
      <c r="B89" s="28" t="s">
        <v>144</v>
      </c>
      <c r="C89" s="27" t="s">
        <v>160</v>
      </c>
      <c r="D89" s="70">
        <v>3200</v>
      </c>
      <c r="E89" s="67">
        <v>544000</v>
      </c>
    </row>
    <row r="90" spans="1:5" ht="16.5">
      <c r="A90" s="25">
        <v>5</v>
      </c>
      <c r="B90" s="29" t="s">
        <v>145</v>
      </c>
      <c r="C90" s="27"/>
      <c r="D90" s="64"/>
      <c r="E90" s="74">
        <f>SUM(E91:E92)</f>
        <v>345000</v>
      </c>
    </row>
    <row r="91" spans="1:5" ht="18">
      <c r="A91" s="25"/>
      <c r="B91" s="28" t="s">
        <v>85</v>
      </c>
      <c r="C91" s="27" t="s">
        <v>160</v>
      </c>
      <c r="D91" s="70">
        <v>2000</v>
      </c>
      <c r="E91" s="67">
        <v>340000</v>
      </c>
    </row>
    <row r="92" spans="1:5" ht="16.5">
      <c r="A92" s="43"/>
      <c r="B92" s="54" t="s">
        <v>130</v>
      </c>
      <c r="C92" s="45" t="s">
        <v>63</v>
      </c>
      <c r="D92" s="75">
        <v>1</v>
      </c>
      <c r="E92" s="69">
        <v>5000</v>
      </c>
    </row>
    <row r="93" spans="1:5" ht="16.5">
      <c r="A93" s="31" t="s">
        <v>146</v>
      </c>
      <c r="B93" s="32" t="s">
        <v>147</v>
      </c>
      <c r="C93" s="18"/>
      <c r="D93" s="73"/>
      <c r="E93" s="65">
        <f>SUM(E94:E97)</f>
        <v>27500</v>
      </c>
    </row>
    <row r="94" spans="1:5" ht="16.5">
      <c r="A94" s="25">
        <v>1</v>
      </c>
      <c r="B94" s="29" t="s">
        <v>148</v>
      </c>
      <c r="C94" s="27"/>
      <c r="D94" s="64"/>
      <c r="E94" s="67"/>
    </row>
    <row r="95" spans="1:5" ht="16.5">
      <c r="A95" s="25"/>
      <c r="B95" s="28" t="s">
        <v>149</v>
      </c>
      <c r="C95" s="27" t="s">
        <v>150</v>
      </c>
      <c r="D95" s="64">
        <v>5</v>
      </c>
      <c r="E95" s="67"/>
    </row>
    <row r="96" spans="1:5" ht="16.5">
      <c r="A96" s="25">
        <v>2</v>
      </c>
      <c r="B96" s="29" t="s">
        <v>151</v>
      </c>
      <c r="C96" s="27" t="s">
        <v>122</v>
      </c>
      <c r="D96" s="64">
        <v>25</v>
      </c>
      <c r="E96" s="74">
        <v>7500</v>
      </c>
    </row>
    <row r="97" spans="1:5" ht="16.5">
      <c r="A97" s="55">
        <v>3</v>
      </c>
      <c r="B97" s="56" t="s">
        <v>152</v>
      </c>
      <c r="C97" s="57" t="s">
        <v>139</v>
      </c>
      <c r="D97" s="72">
        <v>1</v>
      </c>
      <c r="E97" s="79">
        <v>20000</v>
      </c>
    </row>
    <row r="98" spans="1:5" ht="16.5">
      <c r="A98" s="31" t="s">
        <v>153</v>
      </c>
      <c r="B98" s="32" t="s">
        <v>154</v>
      </c>
      <c r="C98" s="18"/>
      <c r="D98" s="63"/>
      <c r="E98" s="65">
        <f>SUM(E99:E101)</f>
        <v>386700</v>
      </c>
    </row>
    <row r="99" spans="1:5" ht="16.5">
      <c r="A99" s="58"/>
      <c r="B99" s="59" t="s">
        <v>155</v>
      </c>
      <c r="C99" s="60" t="s">
        <v>156</v>
      </c>
      <c r="D99" s="63">
        <v>25</v>
      </c>
      <c r="E99" s="80">
        <v>375000</v>
      </c>
    </row>
    <row r="100" spans="1:5" ht="16.5">
      <c r="A100" s="25"/>
      <c r="B100" s="28" t="s">
        <v>157</v>
      </c>
      <c r="C100" s="27" t="s">
        <v>122</v>
      </c>
      <c r="D100" s="64">
        <v>1170</v>
      </c>
      <c r="E100" s="74">
        <v>11700</v>
      </c>
    </row>
    <row r="101" spans="1:5" ht="16.5">
      <c r="A101" s="61"/>
      <c r="B101" s="62" t="s">
        <v>158</v>
      </c>
      <c r="C101" s="61" t="s">
        <v>159</v>
      </c>
      <c r="D101" s="72">
        <v>22</v>
      </c>
      <c r="E101" s="69"/>
    </row>
  </sheetData>
  <mergeCells count="9">
    <mergeCell ref="A7:B7"/>
    <mergeCell ref="C14:C15"/>
    <mergeCell ref="A2:E2"/>
    <mergeCell ref="A3:E3"/>
    <mergeCell ref="A4:A6"/>
    <mergeCell ref="B4:B6"/>
    <mergeCell ref="C4:C6"/>
    <mergeCell ref="D4:D6"/>
    <mergeCell ref="E4:E6"/>
  </mergeCells>
  <printOptions/>
  <pageMargins left="1.25" right="0.5" top="0.75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2013-09-27T02:56:56Z</cp:lastPrinted>
  <dcterms:created xsi:type="dcterms:W3CDTF">2013-09-24T00:25:31Z</dcterms:created>
  <dcterms:modified xsi:type="dcterms:W3CDTF">2013-10-01T02:22:39Z</dcterms:modified>
  <cp:category/>
  <cp:version/>
  <cp:contentType/>
  <cp:contentStatus/>
</cp:coreProperties>
</file>